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WHAT-IF AND OPTIMIZATION\"/>
    </mc:Choice>
  </mc:AlternateContent>
  <xr:revisionPtr revIDLastSave="0" documentId="13_ncr:1_{862C9F26-3B93-4C88-AF5B-BC8574302F6A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MODEL" sheetId="2" r:id="rId1"/>
    <sheet name="OPTIMIZATION" sheetId="3" r:id="rId2"/>
  </sheets>
  <definedNames>
    <definedName name="solver_adj" localSheetId="1" hidden="1">OPTIMIZATION!$E$12,OPTIMIZATION!$E$16,OPTIMIZATION!$E$17</definedName>
    <definedName name="solver_cvg" localSheetId="1" hidden="1">0.0001</definedName>
    <definedName name="solver_drv" localSheetId="1" hidden="1">2</definedName>
    <definedName name="solver_eng" localSheetId="1" hidden="1">3</definedName>
    <definedName name="solver_est" localSheetId="1" hidden="1">1</definedName>
    <definedName name="solver_itr" localSheetId="1" hidden="1">2147483647</definedName>
    <definedName name="solver_lhs1" localSheetId="1" hidden="1">OPTIMIZATION!$E$9</definedName>
    <definedName name="solver_lhs2" localSheetId="1" hidden="1">OPTIMIZATION!$C$22</definedName>
    <definedName name="solver_lhs3" localSheetId="1" hidden="1">OPTIMIZATION!$E$5</definedName>
    <definedName name="solver_lhs4" localSheetId="1" hidden="1">OPTIMIZATION!$E$7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OPTIMIZATION!$E$18</definedName>
    <definedName name="solver_pre" localSheetId="1" hidden="1">0.000001</definedName>
    <definedName name="solver_rbv" localSheetId="1" hidden="1">2</definedName>
    <definedName name="solver_rel1" localSheetId="1" hidden="1">1</definedName>
    <definedName name="solver_rel2" localSheetId="1" hidden="1">1</definedName>
    <definedName name="solver_rel3" localSheetId="1" hidden="1">1</definedName>
    <definedName name="solver_rel4" localSheetId="1" hidden="1">1</definedName>
    <definedName name="solver_rhs1" localSheetId="1" hidden="1">1</definedName>
    <definedName name="solver_rhs2" localSheetId="1" hidden="1">OPTIMIZATION!$C$20</definedName>
    <definedName name="solver_rhs3" localSheetId="1" hidden="1">1</definedName>
    <definedName name="solver_rhs4" localSheetId="1" hidden="1">1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3" l="1"/>
  <c r="D7" i="3" s="1"/>
  <c r="E5" i="3"/>
  <c r="D5" i="3" s="1"/>
  <c r="E13" i="3"/>
  <c r="D13" i="3"/>
  <c r="D12" i="3"/>
  <c r="E9" i="3" s="1"/>
  <c r="D9" i="3" s="1"/>
  <c r="C6" i="3"/>
  <c r="C8" i="3" s="1"/>
  <c r="I4" i="3"/>
  <c r="E4" i="3"/>
  <c r="D4" i="3" s="1"/>
  <c r="J4" i="3" l="1"/>
  <c r="I6" i="3"/>
  <c r="I5" i="3"/>
  <c r="C10" i="3"/>
  <c r="I8" i="3"/>
  <c r="E6" i="3"/>
  <c r="C22" i="3"/>
  <c r="C14" i="3" l="1"/>
  <c r="C15" i="3"/>
  <c r="I10" i="3"/>
  <c r="D6" i="3"/>
  <c r="E8" i="3"/>
  <c r="J6" i="3"/>
  <c r="I9" i="3"/>
  <c r="I7" i="3"/>
  <c r="J5" i="3" l="1"/>
  <c r="D8" i="3"/>
  <c r="E10" i="3"/>
  <c r="J8" i="3"/>
  <c r="C18" i="3"/>
  <c r="D10" i="3" l="1"/>
  <c r="J10" i="3"/>
  <c r="J9" i="3" s="1"/>
  <c r="E15" i="3"/>
  <c r="D15" i="3" s="1"/>
  <c r="E14" i="3"/>
  <c r="J7" i="3"/>
  <c r="D14" i="3" l="1"/>
  <c r="E18" i="3"/>
  <c r="D18" i="3" s="1"/>
</calcChain>
</file>

<file path=xl/sharedStrings.xml><?xml version="1.0" encoding="utf-8"?>
<sst xmlns="http://schemas.openxmlformats.org/spreadsheetml/2006/main" count="22" uniqueCount="18">
  <si>
    <t>MARKET</t>
  </si>
  <si>
    <t>AWARENESS</t>
  </si>
  <si>
    <t>CONSIDERATION</t>
  </si>
  <si>
    <t>CONVERSION</t>
  </si>
  <si>
    <t>AVERAGE PRICE</t>
  </si>
  <si>
    <t>VARIABLE COST</t>
  </si>
  <si>
    <t>REVENUES</t>
  </si>
  <si>
    <t>COSTS</t>
  </si>
  <si>
    <t>REVENUES - COSTS</t>
  </si>
  <si>
    <t>SCENARIO 0</t>
  </si>
  <si>
    <t>SCENARIO 1</t>
  </si>
  <si>
    <t>CHANGE</t>
  </si>
  <si>
    <t>ADDITIONAL ADVERT COSTS</t>
  </si>
  <si>
    <t>ADDITIONAL COMM COSTS</t>
  </si>
  <si>
    <t>MAX ADVERT+COMM COSTS</t>
  </si>
  <si>
    <t>% market / awareness</t>
  </si>
  <si>
    <t>% awareness / consideration</t>
  </si>
  <si>
    <t>% consideration /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</si>
</sst>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  <numFmt numFmtId="167" formatCode="_-* #,##0\ &quot;€&quot;_-;\-* #,##0\ &quot;€&quot;_-;_-* &quot;-&quot;??\ &quot;€&quot;_-;_-@_-"/>
    <numFmt numFmtId="168" formatCode="_-[$€-2]\ * #,##0_-;\-[$€-2]\ * #,##0_-;_-[$€-2]\ 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5" fontId="0" fillId="0" borderId="0" xfId="3" applyNumberFormat="1" applyFont="1"/>
    <xf numFmtId="9" fontId="0" fillId="0" borderId="0" xfId="3" applyNumberFormat="1" applyFont="1"/>
    <xf numFmtId="0" fontId="0" fillId="0" borderId="1" xfId="0" applyBorder="1"/>
    <xf numFmtId="9" fontId="0" fillId="0" borderId="1" xfId="3" applyFont="1" applyBorder="1"/>
    <xf numFmtId="0" fontId="2" fillId="0" borderId="1" xfId="0" applyFont="1" applyBorder="1"/>
    <xf numFmtId="9" fontId="0" fillId="0" borderId="1" xfId="0" applyNumberFormat="1" applyBorder="1"/>
    <xf numFmtId="9" fontId="0" fillId="2" borderId="1" xfId="0" applyNumberFormat="1" applyFill="1" applyBorder="1"/>
    <xf numFmtId="9" fontId="0" fillId="0" borderId="1" xfId="3" applyFont="1" applyFill="1" applyBorder="1"/>
    <xf numFmtId="9" fontId="0" fillId="0" borderId="1" xfId="0" applyNumberFormat="1" applyFill="1" applyBorder="1"/>
    <xf numFmtId="166" fontId="0" fillId="0" borderId="1" xfId="1" applyNumberFormat="1" applyFont="1" applyBorder="1"/>
    <xf numFmtId="0" fontId="0" fillId="0" borderId="0" xfId="0" applyFill="1" applyBorder="1"/>
    <xf numFmtId="166" fontId="0" fillId="0" borderId="0" xfId="1" applyNumberFormat="1" applyFont="1" applyFill="1" applyBorder="1"/>
    <xf numFmtId="9" fontId="0" fillId="0" borderId="0" xfId="0" applyNumberFormat="1" applyFill="1" applyBorder="1"/>
    <xf numFmtId="167" fontId="0" fillId="0" borderId="0" xfId="2" applyNumberFormat="1" applyFont="1" applyFill="1" applyBorder="1"/>
    <xf numFmtId="0" fontId="0" fillId="0" borderId="0" xfId="0" applyFill="1"/>
    <xf numFmtId="168" fontId="0" fillId="3" borderId="1" xfId="2" applyNumberFormat="1" applyFont="1" applyFill="1" applyBorder="1"/>
    <xf numFmtId="168" fontId="0" fillId="0" borderId="1" xfId="2" applyNumberFormat="1" applyFont="1" applyBorder="1"/>
    <xf numFmtId="168" fontId="0" fillId="4" borderId="1" xfId="2" applyNumberFormat="1" applyFont="1" applyFill="1" applyBorder="1"/>
    <xf numFmtId="168" fontId="0" fillId="0" borderId="0" xfId="0" applyNumberFormat="1"/>
    <xf numFmtId="168" fontId="0" fillId="2" borderId="1" xfId="2" applyNumberFormat="1" applyFont="1" applyFill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/>
              <a:t>Sales Funnel Scenario 0</a:t>
            </a:r>
          </a:p>
        </c:rich>
      </c:tx>
      <c:layout>
        <c:manualLayout>
          <c:xMode val="edge"/>
          <c:yMode val="edge"/>
          <c:x val="9.9124521072797098E-3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6762452107279695E-2"/>
          <c:y val="0.23360520833333334"/>
          <c:w val="0.93648026819923369"/>
          <c:h val="0.639541319444444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BA-4FD1-9B70-67E064F95739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BA-4FD1-9B70-67E064F9573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BA-4FD1-9B70-67E064F95739}"/>
              </c:ext>
            </c:extLst>
          </c:dPt>
          <c:dLbls>
            <c:dLbl>
              <c:idx val="1"/>
              <c:tx>
                <c:strRef>
                  <c:f>OPTIMIZATION!$C$5</c:f>
                  <c:strCache>
                    <c:ptCount val="1"/>
                    <c:pt idx="0">
                      <c:v>70%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{CEB2BA16-4BDB-46A6-8A87-CE8A5D8140F6}</c15:txfldGUID>
                      <c15:f>OPTIMIZATION!$C$5</c15:f>
                      <c15:dlblFieldTableCache>
                        <c:ptCount val="1"/>
                        <c:pt idx="0">
                          <c:v>70%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5BA-4FD1-9B70-67E064F95739}"/>
                </c:ext>
              </c:extLst>
            </c:dLbl>
            <c:dLbl>
              <c:idx val="3"/>
              <c:tx>
                <c:strRef>
                  <c:f>OPTIMIZATION!$C$7</c:f>
                  <c:strCache>
                    <c:ptCount val="1"/>
                    <c:pt idx="0">
                      <c:v>80%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{5DA10FAF-C645-453F-B48E-6A7376F15065}</c15:txfldGUID>
                      <c15:f>OPTIMIZATION!$C$7</c15:f>
                      <c15:dlblFieldTableCache>
                        <c:ptCount val="1"/>
                        <c:pt idx="0">
                          <c:v>80%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5BA-4FD1-9B70-67E064F95739}"/>
                </c:ext>
              </c:extLst>
            </c:dLbl>
            <c:dLbl>
              <c:idx val="5"/>
              <c:tx>
                <c:strRef>
                  <c:f>OPTIMIZATION!$C$9</c:f>
                  <c:strCache>
                    <c:ptCount val="1"/>
                    <c:pt idx="0">
                      <c:v>10%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{32B282E5-9BE7-4564-A6D6-1F9FAEC03560}</c15:txfldGUID>
                      <c15:f>OPTIMIZATION!$C$9</c15:f>
                      <c15:dlblFieldTableCache>
                        <c:ptCount val="1"/>
                        <c:pt idx="0">
                          <c:v>10%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5BA-4FD1-9B70-67E064F957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OPTIMIZATION!$H$4:$H$10</c:f>
              <c:strCache>
                <c:ptCount val="7"/>
                <c:pt idx="0">
                  <c:v>MARKET</c:v>
                </c:pt>
                <c:pt idx="2">
                  <c:v>AWARENESS</c:v>
                </c:pt>
                <c:pt idx="4">
                  <c:v>CONSIDERATION</c:v>
                </c:pt>
                <c:pt idx="6">
                  <c:v>CONVERSION</c:v>
                </c:pt>
              </c:strCache>
            </c:strRef>
          </c:cat>
          <c:val>
            <c:numRef>
              <c:f>OPTIMIZATION!$I$4:$I$10</c:f>
              <c:numCache>
                <c:formatCode>0%</c:formatCode>
                <c:ptCount val="7"/>
                <c:pt idx="0">
                  <c:v>1</c:v>
                </c:pt>
                <c:pt idx="1">
                  <c:v>0.85</c:v>
                </c:pt>
                <c:pt idx="2">
                  <c:v>0.7</c:v>
                </c:pt>
                <c:pt idx="3">
                  <c:v>0.63</c:v>
                </c:pt>
                <c:pt idx="4">
                  <c:v>0.56000000000000005</c:v>
                </c:pt>
                <c:pt idx="5">
                  <c:v>0.30800000000000005</c:v>
                </c:pt>
                <c:pt idx="6" formatCode="0.0%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BA-4FD1-9B70-67E064F957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969166416"/>
        <c:axId val="969171456"/>
      </c:barChart>
      <c:catAx>
        <c:axId val="96916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9171456"/>
        <c:crosses val="autoZero"/>
        <c:auto val="1"/>
        <c:lblAlgn val="ctr"/>
        <c:lblOffset val="100"/>
        <c:noMultiLvlLbl val="0"/>
      </c:catAx>
      <c:valAx>
        <c:axId val="969171456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96916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/>
              <a:t>Sales Funnel Scenario 1</a:t>
            </a:r>
          </a:p>
        </c:rich>
      </c:tx>
      <c:layout>
        <c:manualLayout>
          <c:xMode val="edge"/>
          <c:yMode val="edge"/>
          <c:x val="1.4778352490421472E-2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6762452107279695E-2"/>
          <c:y val="0.24242465277777778"/>
          <c:w val="0.93648026819923369"/>
          <c:h val="0.630721874999999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53-47B9-BBF8-FB717B4EC537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53-47B9-BBF8-FB717B4EC537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253-47B9-BBF8-FB717B4EC537}"/>
              </c:ext>
            </c:extLst>
          </c:dPt>
          <c:dLbls>
            <c:dLbl>
              <c:idx val="1"/>
              <c:tx>
                <c:strRef>
                  <c:f>OPTIMIZATION!$E$5</c:f>
                  <c:strCache>
                    <c:ptCount val="1"/>
                    <c:pt idx="0">
                      <c:v>93%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{06AA47B7-8831-4247-B597-6100B5EA1A19}</c15:txfldGUID>
                      <c15:f>OPTIMIZATION!$E$5</c15:f>
                      <c15:dlblFieldTableCache>
                        <c:ptCount val="1"/>
                        <c:pt idx="0">
                          <c:v>93%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253-47B9-BBF8-FB717B4EC537}"/>
                </c:ext>
              </c:extLst>
            </c:dLbl>
            <c:dLbl>
              <c:idx val="3"/>
              <c:tx>
                <c:strRef>
                  <c:f>OPTIMIZATION!$E$7</c:f>
                  <c:strCache>
                    <c:ptCount val="1"/>
                    <c:pt idx="0">
                      <c:v>81%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{0C72C4B8-49DC-4F23-860C-3416D6D78FC9}</c15:txfldGUID>
                      <c15:f>OPTIMIZATION!$E$7</c15:f>
                      <c15:dlblFieldTableCache>
                        <c:ptCount val="1"/>
                        <c:pt idx="0">
                          <c:v>81%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253-47B9-BBF8-FB717B4EC537}"/>
                </c:ext>
              </c:extLst>
            </c:dLbl>
            <c:dLbl>
              <c:idx val="5"/>
              <c:tx>
                <c:strRef>
                  <c:f>OPTIMIZATION!$E$9</c:f>
                  <c:strCache>
                    <c:ptCount val="1"/>
                    <c:pt idx="0">
                      <c:v>11%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{48152958-78FF-42E2-BE3D-3D30718932C2}</c15:txfldGUID>
                      <c15:f>OPTIMIZATION!$E$9</c15:f>
                      <c15:dlblFieldTableCache>
                        <c:ptCount val="1"/>
                        <c:pt idx="0">
                          <c:v>11%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4253-47B9-BBF8-FB717B4EC5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OPTIMIZATION!$H$4:$H$10</c:f>
              <c:strCache>
                <c:ptCount val="7"/>
                <c:pt idx="0">
                  <c:v>MARKET</c:v>
                </c:pt>
                <c:pt idx="2">
                  <c:v>AWARENESS</c:v>
                </c:pt>
                <c:pt idx="4">
                  <c:v>CONSIDERATION</c:v>
                </c:pt>
                <c:pt idx="6">
                  <c:v>CONVERSION</c:v>
                </c:pt>
              </c:strCache>
            </c:strRef>
          </c:cat>
          <c:val>
            <c:numRef>
              <c:f>OPTIMIZATION!$J$4:$J$10</c:f>
              <c:numCache>
                <c:formatCode>0%</c:formatCode>
                <c:ptCount val="7"/>
                <c:pt idx="0">
                  <c:v>1</c:v>
                </c:pt>
                <c:pt idx="1">
                  <c:v>0.96664644630480301</c:v>
                </c:pt>
                <c:pt idx="2">
                  <c:v>0.93329289260960602</c:v>
                </c:pt>
                <c:pt idx="3">
                  <c:v>0.84676775885551825</c:v>
                </c:pt>
                <c:pt idx="4">
                  <c:v>0.76024262510143059</c:v>
                </c:pt>
                <c:pt idx="5">
                  <c:v>0.42041417198370279</c:v>
                </c:pt>
                <c:pt idx="6" formatCode="0.0%">
                  <c:v>8.0585718865975001E-2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53-47B9-BBF8-FB717B4EC5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980487632"/>
        <c:axId val="980488192"/>
      </c:barChart>
      <c:catAx>
        <c:axId val="98048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0488192"/>
        <c:crosses val="autoZero"/>
        <c:auto val="1"/>
        <c:lblAlgn val="ctr"/>
        <c:lblOffset val="100"/>
        <c:noMultiLvlLbl val="0"/>
      </c:catAx>
      <c:valAx>
        <c:axId val="980488192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98048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1">
  <dgm:title val=""/>
  <dgm:desc val=""/>
  <dgm:catLst>
    <dgm:cat type="accent1" pri="11100"/>
  </dgm:catLst>
  <dgm:styleLbl name="node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1">
        <a:alpha val="4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6BB2ED9-3B60-4B10-968F-18BFDF30EBA2}" type="doc">
      <dgm:prSet loTypeId="urn:microsoft.com/office/officeart/2005/8/layout/hierarchy2" loCatId="hierarchy" qsTypeId="urn:microsoft.com/office/officeart/2005/8/quickstyle/simple1" qsCatId="simple" csTypeId="urn:microsoft.com/office/officeart/2005/8/colors/accent1_1" csCatId="accent1" phldr="1"/>
      <dgm:spPr/>
      <dgm:t>
        <a:bodyPr/>
        <a:lstStyle/>
        <a:p>
          <a:endParaRPr lang="es-ES"/>
        </a:p>
      </dgm:t>
    </dgm:pt>
    <dgm:pt modelId="{B3AFD30A-AEAC-478C-AD7F-942948E0076A}">
      <dgm:prSet phldrT="[Texto]">
        <dgm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dgm:style>
      </dgm:prSet>
      <dgm:spPr>
        <a:solidFill>
          <a:srgbClr val="FFFF00"/>
        </a:solidFill>
      </dgm:spPr>
      <dgm:t>
        <a:bodyPr/>
        <a:lstStyle/>
        <a:p>
          <a:r>
            <a:rPr lang="es-ES"/>
            <a:t>PROFITS</a:t>
          </a:r>
        </a:p>
      </dgm:t>
    </dgm:pt>
    <dgm:pt modelId="{F770DF5E-0942-4328-A6CC-50B968627B4E}" type="parTrans" cxnId="{6C8518AD-FDDA-422B-A01A-86F791A93895}">
      <dgm:prSet/>
      <dgm:spPr/>
      <dgm:t>
        <a:bodyPr/>
        <a:lstStyle/>
        <a:p>
          <a:endParaRPr lang="es-ES"/>
        </a:p>
      </dgm:t>
    </dgm:pt>
    <dgm:pt modelId="{42CCC6A1-F9E7-4153-A288-5DA39ADB78FC}" type="sibTrans" cxnId="{6C8518AD-FDDA-422B-A01A-86F791A93895}">
      <dgm:prSet/>
      <dgm:spPr/>
      <dgm:t>
        <a:bodyPr/>
        <a:lstStyle/>
        <a:p>
          <a:endParaRPr lang="es-ES"/>
        </a:p>
      </dgm:t>
    </dgm:pt>
    <dgm:pt modelId="{95CD55BB-12FE-491E-8AF1-F6B0053006AB}">
      <dgm:prSet phldrT="[Texto]">
        <dgm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dgm:style>
      </dgm:prSet>
      <dgm:spPr/>
      <dgm:t>
        <a:bodyPr/>
        <a:lstStyle/>
        <a:p>
          <a:r>
            <a:rPr lang="es-ES"/>
            <a:t>PRICE</a:t>
          </a:r>
        </a:p>
      </dgm:t>
    </dgm:pt>
    <dgm:pt modelId="{77351C1B-18DA-4121-876A-5A90B982085E}" type="parTrans" cxnId="{EFAAD334-2C75-4D19-B3C8-1CA15FDD3B06}">
      <dgm:prSet/>
      <dgm:spPr/>
      <dgm:t>
        <a:bodyPr/>
        <a:lstStyle/>
        <a:p>
          <a:endParaRPr lang="es-ES"/>
        </a:p>
      </dgm:t>
    </dgm:pt>
    <dgm:pt modelId="{1E97288B-72D8-4DD8-B07D-72BF033D8B47}" type="sibTrans" cxnId="{EFAAD334-2C75-4D19-B3C8-1CA15FDD3B06}">
      <dgm:prSet/>
      <dgm:spPr/>
      <dgm:t>
        <a:bodyPr/>
        <a:lstStyle/>
        <a:p>
          <a:endParaRPr lang="es-ES"/>
        </a:p>
      </dgm:t>
    </dgm:pt>
    <dgm:pt modelId="{35129894-ACCF-4A21-9239-47F6CE2119AE}">
      <dgm:prSet phldrT="[Texto]"/>
      <dgm:spPr/>
      <dgm:t>
        <a:bodyPr/>
        <a:lstStyle/>
        <a:p>
          <a:r>
            <a:rPr lang="es-ES"/>
            <a:t>VARIABLE COSTS</a:t>
          </a:r>
        </a:p>
      </dgm:t>
    </dgm:pt>
    <dgm:pt modelId="{97035081-018F-4E4B-99D7-25A39DA61454}" type="parTrans" cxnId="{09168F68-1E75-4E2C-BC21-2D5818BFEE60}">
      <dgm:prSet/>
      <dgm:spPr/>
      <dgm:t>
        <a:bodyPr/>
        <a:lstStyle/>
        <a:p>
          <a:endParaRPr lang="es-ES"/>
        </a:p>
      </dgm:t>
    </dgm:pt>
    <dgm:pt modelId="{C9E1342C-BE4F-4353-BACA-A781F9C53771}" type="sibTrans" cxnId="{09168F68-1E75-4E2C-BC21-2D5818BFEE60}">
      <dgm:prSet/>
      <dgm:spPr/>
      <dgm:t>
        <a:bodyPr/>
        <a:lstStyle/>
        <a:p>
          <a:endParaRPr lang="es-ES"/>
        </a:p>
      </dgm:t>
    </dgm:pt>
    <dgm:pt modelId="{23F76450-9386-444F-8CBB-41AD5C43FA03}">
      <dgm:prSet phldrT="[Texto]"/>
      <dgm:spPr/>
      <dgm:t>
        <a:bodyPr/>
        <a:lstStyle/>
        <a:p>
          <a:r>
            <a:rPr lang="es-ES"/>
            <a:t>N. PRODUCTS SOLD</a:t>
          </a:r>
        </a:p>
      </dgm:t>
    </dgm:pt>
    <dgm:pt modelId="{B700CC71-C074-4F01-8D0D-435CD07C5C2D}" type="parTrans" cxnId="{1B168B58-0738-4E99-A96E-324777E77374}">
      <dgm:prSet/>
      <dgm:spPr/>
      <dgm:t>
        <a:bodyPr/>
        <a:lstStyle/>
        <a:p>
          <a:endParaRPr lang="es-ES"/>
        </a:p>
      </dgm:t>
    </dgm:pt>
    <dgm:pt modelId="{033205BF-B003-41B3-8DAB-471AF046ED76}" type="sibTrans" cxnId="{1B168B58-0738-4E99-A96E-324777E77374}">
      <dgm:prSet/>
      <dgm:spPr/>
      <dgm:t>
        <a:bodyPr/>
        <a:lstStyle/>
        <a:p>
          <a:endParaRPr lang="es-ES"/>
        </a:p>
      </dgm:t>
    </dgm:pt>
    <dgm:pt modelId="{E293569A-C1F2-4AB4-8A8F-AC31D7A36849}">
      <dgm:prSet phldrT="[Texto]"/>
      <dgm:spPr/>
      <dgm:t>
        <a:bodyPr/>
        <a:lstStyle/>
        <a:p>
          <a:r>
            <a:rPr lang="es-ES"/>
            <a:t>CONVERSION RATE</a:t>
          </a:r>
        </a:p>
      </dgm:t>
    </dgm:pt>
    <dgm:pt modelId="{B06610C1-6A34-4E1A-8690-F6CCDDC1378B}" type="parTrans" cxnId="{C843EB4B-3FEF-40FD-AF47-0894E38AEDFC}">
      <dgm:prSet/>
      <dgm:spPr/>
      <dgm:t>
        <a:bodyPr/>
        <a:lstStyle/>
        <a:p>
          <a:endParaRPr lang="es-ES"/>
        </a:p>
      </dgm:t>
    </dgm:pt>
    <dgm:pt modelId="{C3FCCA19-B747-47A4-9F64-54F9B0DC1168}" type="sibTrans" cxnId="{C843EB4B-3FEF-40FD-AF47-0894E38AEDFC}">
      <dgm:prSet/>
      <dgm:spPr/>
      <dgm:t>
        <a:bodyPr/>
        <a:lstStyle/>
        <a:p>
          <a:endParaRPr lang="es-ES"/>
        </a:p>
      </dgm:t>
    </dgm:pt>
    <dgm:pt modelId="{46906D30-C2FE-4C42-97B7-A41F77C3653D}">
      <dgm:prSet phldrT="[Texto]"/>
      <dgm:spPr/>
      <dgm:t>
        <a:bodyPr/>
        <a:lstStyle/>
        <a:p>
          <a:r>
            <a:rPr lang="es-ES"/>
            <a:t>N. PEOPLE CONSIDERATION</a:t>
          </a:r>
        </a:p>
      </dgm:t>
    </dgm:pt>
    <dgm:pt modelId="{E8C9F784-5A0B-4B80-8A71-8852CA13685A}" type="parTrans" cxnId="{6FF79465-0902-413C-B423-22361258A26B}">
      <dgm:prSet/>
      <dgm:spPr/>
      <dgm:t>
        <a:bodyPr/>
        <a:lstStyle/>
        <a:p>
          <a:endParaRPr lang="es-ES"/>
        </a:p>
      </dgm:t>
    </dgm:pt>
    <dgm:pt modelId="{7E2DDFDC-2AE6-4DFB-9B55-C0DFC0CE9325}" type="sibTrans" cxnId="{6FF79465-0902-413C-B423-22361258A26B}">
      <dgm:prSet/>
      <dgm:spPr/>
      <dgm:t>
        <a:bodyPr/>
        <a:lstStyle/>
        <a:p>
          <a:endParaRPr lang="es-ES"/>
        </a:p>
      </dgm:t>
    </dgm:pt>
    <dgm:pt modelId="{322EC4B3-2C19-4C0E-9E33-0446166D8813}">
      <dgm:prSet phldrT="[Texto]"/>
      <dgm:spPr/>
      <dgm:t>
        <a:bodyPr/>
        <a:lstStyle/>
        <a:p>
          <a:r>
            <a:rPr lang="es-ES"/>
            <a:t>CONSIDERATION RATE</a:t>
          </a:r>
        </a:p>
      </dgm:t>
    </dgm:pt>
    <dgm:pt modelId="{1BA085CB-4CB4-4000-812A-7B875477F89C}" type="parTrans" cxnId="{F808617E-5C3F-4A77-9121-6A03568BEF58}">
      <dgm:prSet/>
      <dgm:spPr/>
      <dgm:t>
        <a:bodyPr/>
        <a:lstStyle/>
        <a:p>
          <a:endParaRPr lang="es-ES"/>
        </a:p>
      </dgm:t>
    </dgm:pt>
    <dgm:pt modelId="{48430A0C-E260-44C1-8F2B-DFFBF3ECA175}" type="sibTrans" cxnId="{F808617E-5C3F-4A77-9121-6A03568BEF58}">
      <dgm:prSet/>
      <dgm:spPr/>
      <dgm:t>
        <a:bodyPr/>
        <a:lstStyle/>
        <a:p>
          <a:endParaRPr lang="es-ES"/>
        </a:p>
      </dgm:t>
    </dgm:pt>
    <dgm:pt modelId="{79E57FDA-C920-462F-855F-73F76D3178E4}">
      <dgm:prSet phldrT="[Texto]"/>
      <dgm:spPr/>
      <dgm:t>
        <a:bodyPr/>
        <a:lstStyle/>
        <a:p>
          <a:r>
            <a:rPr lang="es-ES"/>
            <a:t>N. PEOPLE AWARENESS</a:t>
          </a:r>
        </a:p>
      </dgm:t>
    </dgm:pt>
    <dgm:pt modelId="{6EFE1DA1-988A-44C3-A35C-D2C11650A3DC}" type="parTrans" cxnId="{3BBB2200-F790-46F9-B066-2C695A90BC78}">
      <dgm:prSet/>
      <dgm:spPr/>
      <dgm:t>
        <a:bodyPr/>
        <a:lstStyle/>
        <a:p>
          <a:endParaRPr lang="es-ES"/>
        </a:p>
      </dgm:t>
    </dgm:pt>
    <dgm:pt modelId="{C89BFE80-F395-45F2-8CF6-021881966C2D}" type="sibTrans" cxnId="{3BBB2200-F790-46F9-B066-2C695A90BC78}">
      <dgm:prSet/>
      <dgm:spPr/>
      <dgm:t>
        <a:bodyPr/>
        <a:lstStyle/>
        <a:p>
          <a:endParaRPr lang="es-ES"/>
        </a:p>
      </dgm:t>
    </dgm:pt>
    <dgm:pt modelId="{630F4E53-B190-43C1-B5FB-7537B882D88F}">
      <dgm:prSet phldrT="[Texto]"/>
      <dgm:spPr/>
      <dgm:t>
        <a:bodyPr/>
        <a:lstStyle/>
        <a:p>
          <a:r>
            <a:rPr lang="es-ES"/>
            <a:t>AWARENESS RATE</a:t>
          </a:r>
        </a:p>
      </dgm:t>
    </dgm:pt>
    <dgm:pt modelId="{1418CF6C-17E9-4085-A19A-D73856A1891A}" type="parTrans" cxnId="{C8369401-0184-4E07-87C8-26866D029935}">
      <dgm:prSet/>
      <dgm:spPr/>
      <dgm:t>
        <a:bodyPr/>
        <a:lstStyle/>
        <a:p>
          <a:endParaRPr lang="es-ES"/>
        </a:p>
      </dgm:t>
    </dgm:pt>
    <dgm:pt modelId="{5EB5C67C-B903-404E-8824-CDFC132F4850}" type="sibTrans" cxnId="{C8369401-0184-4E07-87C8-26866D029935}">
      <dgm:prSet/>
      <dgm:spPr/>
      <dgm:t>
        <a:bodyPr/>
        <a:lstStyle/>
        <a:p>
          <a:endParaRPr lang="es-ES"/>
        </a:p>
      </dgm:t>
    </dgm:pt>
    <dgm:pt modelId="{5B31AB76-6422-491E-87C4-969723002E4F}">
      <dgm:prSet phldrT="[Texto]"/>
      <dgm:spPr/>
      <dgm:t>
        <a:bodyPr/>
        <a:lstStyle/>
        <a:p>
          <a:r>
            <a:rPr lang="es-ES"/>
            <a:t>MARKET SIZE</a:t>
          </a:r>
        </a:p>
      </dgm:t>
    </dgm:pt>
    <dgm:pt modelId="{418AABD7-8453-4D28-94AF-D0E06256AE32}" type="parTrans" cxnId="{AF851F42-FF25-483F-8308-C441ED09B574}">
      <dgm:prSet/>
      <dgm:spPr/>
      <dgm:t>
        <a:bodyPr/>
        <a:lstStyle/>
        <a:p>
          <a:endParaRPr lang="es-ES"/>
        </a:p>
      </dgm:t>
    </dgm:pt>
    <dgm:pt modelId="{5E9AFA60-5E0D-4709-B997-405AD27D2C68}" type="sibTrans" cxnId="{AF851F42-FF25-483F-8308-C441ED09B574}">
      <dgm:prSet/>
      <dgm:spPr/>
      <dgm:t>
        <a:bodyPr/>
        <a:lstStyle/>
        <a:p>
          <a:endParaRPr lang="es-ES"/>
        </a:p>
      </dgm:t>
    </dgm:pt>
    <dgm:pt modelId="{D7D47820-75EA-4147-8D93-DD4151905B7C}">
      <dgm:prSet phldrT="[Texto]">
        <dgm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dgm:style>
      </dgm:prSet>
      <dgm:spPr/>
      <dgm:t>
        <a:bodyPr/>
        <a:lstStyle/>
        <a:p>
          <a:r>
            <a:rPr lang="es-ES"/>
            <a:t>COMM COSTS</a:t>
          </a:r>
        </a:p>
      </dgm:t>
    </dgm:pt>
    <dgm:pt modelId="{8AF4B3C0-52A4-4F6C-9709-9077A77DCA99}" type="parTrans" cxnId="{46F6EE24-A2B0-4AA1-B004-D3D04936D01A}">
      <dgm:prSet/>
      <dgm:spPr/>
      <dgm:t>
        <a:bodyPr/>
        <a:lstStyle/>
        <a:p>
          <a:endParaRPr lang="es-ES"/>
        </a:p>
      </dgm:t>
    </dgm:pt>
    <dgm:pt modelId="{12BD8055-0802-4511-94FF-454E89CBB3B2}" type="sibTrans" cxnId="{46F6EE24-A2B0-4AA1-B004-D3D04936D01A}">
      <dgm:prSet/>
      <dgm:spPr/>
      <dgm:t>
        <a:bodyPr/>
        <a:lstStyle/>
        <a:p>
          <a:endParaRPr lang="es-ES"/>
        </a:p>
      </dgm:t>
    </dgm:pt>
    <dgm:pt modelId="{0CEA103B-9CE1-485B-9A15-0A3B1CECF51B}">
      <dgm:prSet phldrT="[Texto]">
        <dgm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dgm:style>
      </dgm:prSet>
      <dgm:spPr/>
      <dgm:t>
        <a:bodyPr/>
        <a:lstStyle/>
        <a:p>
          <a:r>
            <a:rPr lang="es-ES"/>
            <a:t>ADVERT COSTS</a:t>
          </a:r>
        </a:p>
      </dgm:t>
    </dgm:pt>
    <dgm:pt modelId="{A64E2707-B9FC-4D3E-A450-E230C53B74C6}" type="parTrans" cxnId="{44D45CD4-718A-40A1-BC37-7CA8FD3C8FC5}">
      <dgm:prSet/>
      <dgm:spPr/>
      <dgm:t>
        <a:bodyPr/>
        <a:lstStyle/>
        <a:p>
          <a:endParaRPr lang="es-ES"/>
        </a:p>
      </dgm:t>
    </dgm:pt>
    <dgm:pt modelId="{537319BC-E3BF-466F-A8D5-82F6C1BAF6EE}" type="sibTrans" cxnId="{44D45CD4-718A-40A1-BC37-7CA8FD3C8FC5}">
      <dgm:prSet/>
      <dgm:spPr/>
      <dgm:t>
        <a:bodyPr/>
        <a:lstStyle/>
        <a:p>
          <a:endParaRPr lang="es-ES"/>
        </a:p>
      </dgm:t>
    </dgm:pt>
    <dgm:pt modelId="{1EE40501-C83A-487D-AF3A-D24F73A5AA39}" type="pres">
      <dgm:prSet presAssocID="{A6BB2ED9-3B60-4B10-968F-18BFDF30EBA2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C47743DF-FE12-4DAE-8CE7-CCF1857E0C83}" type="pres">
      <dgm:prSet presAssocID="{B3AFD30A-AEAC-478C-AD7F-942948E0076A}" presName="root1" presStyleCnt="0"/>
      <dgm:spPr/>
    </dgm:pt>
    <dgm:pt modelId="{D0EB0A73-9DFE-41B5-B327-D5BB77A0A2CB}" type="pres">
      <dgm:prSet presAssocID="{B3AFD30A-AEAC-478C-AD7F-942948E0076A}" presName="LevelOneTextNode" presStyleLbl="node0" presStyleIdx="0" presStyleCnt="1">
        <dgm:presLayoutVars>
          <dgm:chPref val="3"/>
        </dgm:presLayoutVars>
      </dgm:prSet>
      <dgm:spPr/>
    </dgm:pt>
    <dgm:pt modelId="{0D182DDC-3445-4021-8E87-B2FEC6D2C762}" type="pres">
      <dgm:prSet presAssocID="{B3AFD30A-AEAC-478C-AD7F-942948E0076A}" presName="level2hierChild" presStyleCnt="0"/>
      <dgm:spPr/>
    </dgm:pt>
    <dgm:pt modelId="{BAFC3A19-683C-4A54-BE9C-8580E5130386}" type="pres">
      <dgm:prSet presAssocID="{77351C1B-18DA-4121-876A-5A90B982085E}" presName="conn2-1" presStyleLbl="parChTrans1D2" presStyleIdx="0" presStyleCnt="3"/>
      <dgm:spPr/>
    </dgm:pt>
    <dgm:pt modelId="{8B740C11-EE7C-4C7E-8174-E780B00076E1}" type="pres">
      <dgm:prSet presAssocID="{77351C1B-18DA-4121-876A-5A90B982085E}" presName="connTx" presStyleLbl="parChTrans1D2" presStyleIdx="0" presStyleCnt="3"/>
      <dgm:spPr/>
    </dgm:pt>
    <dgm:pt modelId="{E3AB7E1E-8D79-489D-A7D5-C7B5DCE09F92}" type="pres">
      <dgm:prSet presAssocID="{95CD55BB-12FE-491E-8AF1-F6B0053006AB}" presName="root2" presStyleCnt="0"/>
      <dgm:spPr/>
    </dgm:pt>
    <dgm:pt modelId="{9DA189FA-DBFA-44F4-B26C-7CC8A2980B1E}" type="pres">
      <dgm:prSet presAssocID="{95CD55BB-12FE-491E-8AF1-F6B0053006AB}" presName="LevelTwoTextNode" presStyleLbl="node2" presStyleIdx="0" presStyleCnt="3">
        <dgm:presLayoutVars>
          <dgm:chPref val="3"/>
        </dgm:presLayoutVars>
      </dgm:prSet>
      <dgm:spPr/>
    </dgm:pt>
    <dgm:pt modelId="{24AA7E4D-879B-4C93-97BF-22C3B2E073B9}" type="pres">
      <dgm:prSet presAssocID="{95CD55BB-12FE-491E-8AF1-F6B0053006AB}" presName="level3hierChild" presStyleCnt="0"/>
      <dgm:spPr/>
    </dgm:pt>
    <dgm:pt modelId="{ADED90F2-56AE-46D1-969B-2B764E0377F3}" type="pres">
      <dgm:prSet presAssocID="{97035081-018F-4E4B-99D7-25A39DA61454}" presName="conn2-1" presStyleLbl="parChTrans1D2" presStyleIdx="1" presStyleCnt="3"/>
      <dgm:spPr/>
    </dgm:pt>
    <dgm:pt modelId="{4AE47269-11E1-4F7A-BF75-5173B79A2403}" type="pres">
      <dgm:prSet presAssocID="{97035081-018F-4E4B-99D7-25A39DA61454}" presName="connTx" presStyleLbl="parChTrans1D2" presStyleIdx="1" presStyleCnt="3"/>
      <dgm:spPr/>
    </dgm:pt>
    <dgm:pt modelId="{3E3E3F99-266F-461F-A664-7091ED01DD49}" type="pres">
      <dgm:prSet presAssocID="{35129894-ACCF-4A21-9239-47F6CE2119AE}" presName="root2" presStyleCnt="0"/>
      <dgm:spPr/>
    </dgm:pt>
    <dgm:pt modelId="{F2B2567D-35AE-478E-98C5-97534DB485E5}" type="pres">
      <dgm:prSet presAssocID="{35129894-ACCF-4A21-9239-47F6CE2119AE}" presName="LevelTwoTextNode" presStyleLbl="node2" presStyleIdx="1" presStyleCnt="3">
        <dgm:presLayoutVars>
          <dgm:chPref val="3"/>
        </dgm:presLayoutVars>
      </dgm:prSet>
      <dgm:spPr/>
    </dgm:pt>
    <dgm:pt modelId="{2A6DC2D9-E0EB-49CD-AB40-2052200C1195}" type="pres">
      <dgm:prSet presAssocID="{35129894-ACCF-4A21-9239-47F6CE2119AE}" presName="level3hierChild" presStyleCnt="0"/>
      <dgm:spPr/>
    </dgm:pt>
    <dgm:pt modelId="{0FB66F23-6E09-4805-9D51-BD6CA0B1F7C2}" type="pres">
      <dgm:prSet presAssocID="{B700CC71-C074-4F01-8D0D-435CD07C5C2D}" presName="conn2-1" presStyleLbl="parChTrans1D2" presStyleIdx="2" presStyleCnt="3"/>
      <dgm:spPr/>
    </dgm:pt>
    <dgm:pt modelId="{B30DD1F7-A79A-45FD-A5BA-81AB3076DDC9}" type="pres">
      <dgm:prSet presAssocID="{B700CC71-C074-4F01-8D0D-435CD07C5C2D}" presName="connTx" presStyleLbl="parChTrans1D2" presStyleIdx="2" presStyleCnt="3"/>
      <dgm:spPr/>
    </dgm:pt>
    <dgm:pt modelId="{DED1D56A-5ED9-41FE-868A-831F999DEC1A}" type="pres">
      <dgm:prSet presAssocID="{23F76450-9386-444F-8CBB-41AD5C43FA03}" presName="root2" presStyleCnt="0"/>
      <dgm:spPr/>
    </dgm:pt>
    <dgm:pt modelId="{42DDF1C9-C883-4C15-BD3C-194691100608}" type="pres">
      <dgm:prSet presAssocID="{23F76450-9386-444F-8CBB-41AD5C43FA03}" presName="LevelTwoTextNode" presStyleLbl="node2" presStyleIdx="2" presStyleCnt="3">
        <dgm:presLayoutVars>
          <dgm:chPref val="3"/>
        </dgm:presLayoutVars>
      </dgm:prSet>
      <dgm:spPr/>
    </dgm:pt>
    <dgm:pt modelId="{7A899DF5-4DEF-4E4A-B8FD-51070B133991}" type="pres">
      <dgm:prSet presAssocID="{23F76450-9386-444F-8CBB-41AD5C43FA03}" presName="level3hierChild" presStyleCnt="0"/>
      <dgm:spPr/>
    </dgm:pt>
    <dgm:pt modelId="{53F55E45-EE84-436D-A1B0-997D6F4A87DB}" type="pres">
      <dgm:prSet presAssocID="{B06610C1-6A34-4E1A-8690-F6CCDDC1378B}" presName="conn2-1" presStyleLbl="parChTrans1D3" presStyleIdx="0" presStyleCnt="2"/>
      <dgm:spPr/>
    </dgm:pt>
    <dgm:pt modelId="{FBBAA894-6967-4B28-8769-C1CB1C7C7D67}" type="pres">
      <dgm:prSet presAssocID="{B06610C1-6A34-4E1A-8690-F6CCDDC1378B}" presName="connTx" presStyleLbl="parChTrans1D3" presStyleIdx="0" presStyleCnt="2"/>
      <dgm:spPr/>
    </dgm:pt>
    <dgm:pt modelId="{09B4F352-D968-4B02-B8A7-D3D924BF715D}" type="pres">
      <dgm:prSet presAssocID="{E293569A-C1F2-4AB4-8A8F-AC31D7A36849}" presName="root2" presStyleCnt="0"/>
      <dgm:spPr/>
    </dgm:pt>
    <dgm:pt modelId="{BCDC4850-3DAF-4C69-A7FC-124456BB6D97}" type="pres">
      <dgm:prSet presAssocID="{E293569A-C1F2-4AB4-8A8F-AC31D7A36849}" presName="LevelTwoTextNode" presStyleLbl="node3" presStyleIdx="0" presStyleCnt="2">
        <dgm:presLayoutVars>
          <dgm:chPref val="3"/>
        </dgm:presLayoutVars>
      </dgm:prSet>
      <dgm:spPr/>
    </dgm:pt>
    <dgm:pt modelId="{A0EF9207-217B-4C76-A597-64A92CAC4050}" type="pres">
      <dgm:prSet presAssocID="{E293569A-C1F2-4AB4-8A8F-AC31D7A36849}" presName="level3hierChild" presStyleCnt="0"/>
      <dgm:spPr/>
    </dgm:pt>
    <dgm:pt modelId="{F053C8DE-DA5F-48AA-9C11-FBDF1462BA46}" type="pres">
      <dgm:prSet presAssocID="{E8C9F784-5A0B-4B80-8A71-8852CA13685A}" presName="conn2-1" presStyleLbl="parChTrans1D3" presStyleIdx="1" presStyleCnt="2"/>
      <dgm:spPr/>
    </dgm:pt>
    <dgm:pt modelId="{9345E72F-722B-42C5-B6AD-C05923F0AF7C}" type="pres">
      <dgm:prSet presAssocID="{E8C9F784-5A0B-4B80-8A71-8852CA13685A}" presName="connTx" presStyleLbl="parChTrans1D3" presStyleIdx="1" presStyleCnt="2"/>
      <dgm:spPr/>
    </dgm:pt>
    <dgm:pt modelId="{03EF0665-6200-49AC-BFE7-1F14B7B7EF59}" type="pres">
      <dgm:prSet presAssocID="{46906D30-C2FE-4C42-97B7-A41F77C3653D}" presName="root2" presStyleCnt="0"/>
      <dgm:spPr/>
    </dgm:pt>
    <dgm:pt modelId="{B7A561E6-5D8A-4BEA-92B6-F0E3AB984F7E}" type="pres">
      <dgm:prSet presAssocID="{46906D30-C2FE-4C42-97B7-A41F77C3653D}" presName="LevelTwoTextNode" presStyleLbl="node3" presStyleIdx="1" presStyleCnt="2">
        <dgm:presLayoutVars>
          <dgm:chPref val="3"/>
        </dgm:presLayoutVars>
      </dgm:prSet>
      <dgm:spPr/>
    </dgm:pt>
    <dgm:pt modelId="{6C31F182-931B-4DCA-BF74-3C2D2AE05AEB}" type="pres">
      <dgm:prSet presAssocID="{46906D30-C2FE-4C42-97B7-A41F77C3653D}" presName="level3hierChild" presStyleCnt="0"/>
      <dgm:spPr/>
    </dgm:pt>
    <dgm:pt modelId="{5E22DB10-2D47-4C7C-B425-CB3CBE2813A1}" type="pres">
      <dgm:prSet presAssocID="{1BA085CB-4CB4-4000-812A-7B875477F89C}" presName="conn2-1" presStyleLbl="parChTrans1D4" presStyleIdx="0" presStyleCnt="6"/>
      <dgm:spPr/>
    </dgm:pt>
    <dgm:pt modelId="{4C056159-8649-4A47-AAB5-A07F0D3E89E0}" type="pres">
      <dgm:prSet presAssocID="{1BA085CB-4CB4-4000-812A-7B875477F89C}" presName="connTx" presStyleLbl="parChTrans1D4" presStyleIdx="0" presStyleCnt="6"/>
      <dgm:spPr/>
    </dgm:pt>
    <dgm:pt modelId="{45301D5D-2015-45A9-B2A6-5616D5B98E0C}" type="pres">
      <dgm:prSet presAssocID="{322EC4B3-2C19-4C0E-9E33-0446166D8813}" presName="root2" presStyleCnt="0"/>
      <dgm:spPr/>
    </dgm:pt>
    <dgm:pt modelId="{0658386B-B4C5-4EB5-9CC7-80823E42ECCF}" type="pres">
      <dgm:prSet presAssocID="{322EC4B3-2C19-4C0E-9E33-0446166D8813}" presName="LevelTwoTextNode" presStyleLbl="node4" presStyleIdx="0" presStyleCnt="6">
        <dgm:presLayoutVars>
          <dgm:chPref val="3"/>
        </dgm:presLayoutVars>
      </dgm:prSet>
      <dgm:spPr/>
    </dgm:pt>
    <dgm:pt modelId="{D9F5318B-878C-47FD-8F48-858E485FE470}" type="pres">
      <dgm:prSet presAssocID="{322EC4B3-2C19-4C0E-9E33-0446166D8813}" presName="level3hierChild" presStyleCnt="0"/>
      <dgm:spPr/>
    </dgm:pt>
    <dgm:pt modelId="{DD037BC3-0116-475A-992E-07104276BE8E}" type="pres">
      <dgm:prSet presAssocID="{8AF4B3C0-52A4-4F6C-9709-9077A77DCA99}" presName="conn2-1" presStyleLbl="parChTrans1D4" presStyleIdx="1" presStyleCnt="6"/>
      <dgm:spPr/>
    </dgm:pt>
    <dgm:pt modelId="{9D31EA05-EC0E-48C7-8309-28AA66FA071A}" type="pres">
      <dgm:prSet presAssocID="{8AF4B3C0-52A4-4F6C-9709-9077A77DCA99}" presName="connTx" presStyleLbl="parChTrans1D4" presStyleIdx="1" presStyleCnt="6"/>
      <dgm:spPr/>
    </dgm:pt>
    <dgm:pt modelId="{5CF78759-8A00-4C23-88F2-644FF1898A56}" type="pres">
      <dgm:prSet presAssocID="{D7D47820-75EA-4147-8D93-DD4151905B7C}" presName="root2" presStyleCnt="0"/>
      <dgm:spPr/>
    </dgm:pt>
    <dgm:pt modelId="{39DD48A6-9947-44F1-95C9-6B87AE1A62A8}" type="pres">
      <dgm:prSet presAssocID="{D7D47820-75EA-4147-8D93-DD4151905B7C}" presName="LevelTwoTextNode" presStyleLbl="node4" presStyleIdx="1" presStyleCnt="6">
        <dgm:presLayoutVars>
          <dgm:chPref val="3"/>
        </dgm:presLayoutVars>
      </dgm:prSet>
      <dgm:spPr/>
    </dgm:pt>
    <dgm:pt modelId="{B8E10839-B9F7-4F56-A15C-C59D616A2522}" type="pres">
      <dgm:prSet presAssocID="{D7D47820-75EA-4147-8D93-DD4151905B7C}" presName="level3hierChild" presStyleCnt="0"/>
      <dgm:spPr/>
    </dgm:pt>
    <dgm:pt modelId="{0D64C45D-108C-4EA8-A293-7568080C05DB}" type="pres">
      <dgm:prSet presAssocID="{6EFE1DA1-988A-44C3-A35C-D2C11650A3DC}" presName="conn2-1" presStyleLbl="parChTrans1D4" presStyleIdx="2" presStyleCnt="6"/>
      <dgm:spPr/>
    </dgm:pt>
    <dgm:pt modelId="{C00404BE-7BFF-4C90-86F1-6EB3EC5E6610}" type="pres">
      <dgm:prSet presAssocID="{6EFE1DA1-988A-44C3-A35C-D2C11650A3DC}" presName="connTx" presStyleLbl="parChTrans1D4" presStyleIdx="2" presStyleCnt="6"/>
      <dgm:spPr/>
    </dgm:pt>
    <dgm:pt modelId="{A598A94D-2D34-4DBB-90BC-4BC582A6FDD5}" type="pres">
      <dgm:prSet presAssocID="{79E57FDA-C920-462F-855F-73F76D3178E4}" presName="root2" presStyleCnt="0"/>
      <dgm:spPr/>
    </dgm:pt>
    <dgm:pt modelId="{6649DCF9-1482-4183-9F17-CE79B56EFDEB}" type="pres">
      <dgm:prSet presAssocID="{79E57FDA-C920-462F-855F-73F76D3178E4}" presName="LevelTwoTextNode" presStyleLbl="node4" presStyleIdx="2" presStyleCnt="6">
        <dgm:presLayoutVars>
          <dgm:chPref val="3"/>
        </dgm:presLayoutVars>
      </dgm:prSet>
      <dgm:spPr/>
    </dgm:pt>
    <dgm:pt modelId="{2E67580A-8047-41EE-956A-C98D0BF1443C}" type="pres">
      <dgm:prSet presAssocID="{79E57FDA-C920-462F-855F-73F76D3178E4}" presName="level3hierChild" presStyleCnt="0"/>
      <dgm:spPr/>
    </dgm:pt>
    <dgm:pt modelId="{EB785329-63C7-43E9-811B-97397A570333}" type="pres">
      <dgm:prSet presAssocID="{1418CF6C-17E9-4085-A19A-D73856A1891A}" presName="conn2-1" presStyleLbl="parChTrans1D4" presStyleIdx="3" presStyleCnt="6"/>
      <dgm:spPr/>
    </dgm:pt>
    <dgm:pt modelId="{A39B5EF3-3BEB-484A-B4AB-DA50FE7220F3}" type="pres">
      <dgm:prSet presAssocID="{1418CF6C-17E9-4085-A19A-D73856A1891A}" presName="connTx" presStyleLbl="parChTrans1D4" presStyleIdx="3" presStyleCnt="6"/>
      <dgm:spPr/>
    </dgm:pt>
    <dgm:pt modelId="{55EF60F1-5C13-4D33-BDAF-DC51983AD7E6}" type="pres">
      <dgm:prSet presAssocID="{630F4E53-B190-43C1-B5FB-7537B882D88F}" presName="root2" presStyleCnt="0"/>
      <dgm:spPr/>
    </dgm:pt>
    <dgm:pt modelId="{470661C1-BAD4-490A-8341-8508B81AD24F}" type="pres">
      <dgm:prSet presAssocID="{630F4E53-B190-43C1-B5FB-7537B882D88F}" presName="LevelTwoTextNode" presStyleLbl="node4" presStyleIdx="3" presStyleCnt="6">
        <dgm:presLayoutVars>
          <dgm:chPref val="3"/>
        </dgm:presLayoutVars>
      </dgm:prSet>
      <dgm:spPr/>
    </dgm:pt>
    <dgm:pt modelId="{7F117186-EFEE-4E76-B926-2085F05222EA}" type="pres">
      <dgm:prSet presAssocID="{630F4E53-B190-43C1-B5FB-7537B882D88F}" presName="level3hierChild" presStyleCnt="0"/>
      <dgm:spPr/>
    </dgm:pt>
    <dgm:pt modelId="{D55CCAFC-E6B7-459F-91D1-15B54A0A8CEE}" type="pres">
      <dgm:prSet presAssocID="{A64E2707-B9FC-4D3E-A450-E230C53B74C6}" presName="conn2-1" presStyleLbl="parChTrans1D4" presStyleIdx="4" presStyleCnt="6"/>
      <dgm:spPr/>
    </dgm:pt>
    <dgm:pt modelId="{1C04EDBA-D69F-49BB-862F-ED553D2B5CCE}" type="pres">
      <dgm:prSet presAssocID="{A64E2707-B9FC-4D3E-A450-E230C53B74C6}" presName="connTx" presStyleLbl="parChTrans1D4" presStyleIdx="4" presStyleCnt="6"/>
      <dgm:spPr/>
    </dgm:pt>
    <dgm:pt modelId="{64491D69-C600-4C14-9DC1-45187B8EF7DB}" type="pres">
      <dgm:prSet presAssocID="{0CEA103B-9CE1-485B-9A15-0A3B1CECF51B}" presName="root2" presStyleCnt="0"/>
      <dgm:spPr/>
    </dgm:pt>
    <dgm:pt modelId="{1A84E89E-F3B7-4621-B900-71C10EB95E18}" type="pres">
      <dgm:prSet presAssocID="{0CEA103B-9CE1-485B-9A15-0A3B1CECF51B}" presName="LevelTwoTextNode" presStyleLbl="node4" presStyleIdx="4" presStyleCnt="6">
        <dgm:presLayoutVars>
          <dgm:chPref val="3"/>
        </dgm:presLayoutVars>
      </dgm:prSet>
      <dgm:spPr/>
    </dgm:pt>
    <dgm:pt modelId="{B50DF64B-3F6D-45F5-9D9B-69AF5ED057C3}" type="pres">
      <dgm:prSet presAssocID="{0CEA103B-9CE1-485B-9A15-0A3B1CECF51B}" presName="level3hierChild" presStyleCnt="0"/>
      <dgm:spPr/>
    </dgm:pt>
    <dgm:pt modelId="{C1724316-69C2-488D-B2D3-FC3E776153B5}" type="pres">
      <dgm:prSet presAssocID="{418AABD7-8453-4D28-94AF-D0E06256AE32}" presName="conn2-1" presStyleLbl="parChTrans1D4" presStyleIdx="5" presStyleCnt="6"/>
      <dgm:spPr/>
    </dgm:pt>
    <dgm:pt modelId="{DEC2181E-F95A-43BC-BDB9-8BB9A84AB7BD}" type="pres">
      <dgm:prSet presAssocID="{418AABD7-8453-4D28-94AF-D0E06256AE32}" presName="connTx" presStyleLbl="parChTrans1D4" presStyleIdx="5" presStyleCnt="6"/>
      <dgm:spPr/>
    </dgm:pt>
    <dgm:pt modelId="{82193C5C-0724-476E-A15E-CEE87DB1418E}" type="pres">
      <dgm:prSet presAssocID="{5B31AB76-6422-491E-87C4-969723002E4F}" presName="root2" presStyleCnt="0"/>
      <dgm:spPr/>
    </dgm:pt>
    <dgm:pt modelId="{CE8EC9F4-AC9C-4C85-9955-8F2B1FCAA0B9}" type="pres">
      <dgm:prSet presAssocID="{5B31AB76-6422-491E-87C4-969723002E4F}" presName="LevelTwoTextNode" presStyleLbl="node4" presStyleIdx="5" presStyleCnt="6">
        <dgm:presLayoutVars>
          <dgm:chPref val="3"/>
        </dgm:presLayoutVars>
      </dgm:prSet>
      <dgm:spPr/>
    </dgm:pt>
    <dgm:pt modelId="{F2733DC4-9185-4336-8582-53C2863C4A21}" type="pres">
      <dgm:prSet presAssocID="{5B31AB76-6422-491E-87C4-969723002E4F}" presName="level3hierChild" presStyleCnt="0"/>
      <dgm:spPr/>
    </dgm:pt>
  </dgm:ptLst>
  <dgm:cxnLst>
    <dgm:cxn modelId="{3BBB2200-F790-46F9-B066-2C695A90BC78}" srcId="{46906D30-C2FE-4C42-97B7-A41F77C3653D}" destId="{79E57FDA-C920-462F-855F-73F76D3178E4}" srcOrd="1" destOrd="0" parTransId="{6EFE1DA1-988A-44C3-A35C-D2C11650A3DC}" sibTransId="{C89BFE80-F395-45F2-8CF6-021881966C2D}"/>
    <dgm:cxn modelId="{C8369401-0184-4E07-87C8-26866D029935}" srcId="{79E57FDA-C920-462F-855F-73F76D3178E4}" destId="{630F4E53-B190-43C1-B5FB-7537B882D88F}" srcOrd="0" destOrd="0" parTransId="{1418CF6C-17E9-4085-A19A-D73856A1891A}" sibTransId="{5EB5C67C-B903-404E-8824-CDFC132F4850}"/>
    <dgm:cxn modelId="{3B2EF40A-528A-49F6-924E-521AB139D5E3}" type="presOf" srcId="{1BA085CB-4CB4-4000-812A-7B875477F89C}" destId="{5E22DB10-2D47-4C7C-B425-CB3CBE2813A1}" srcOrd="0" destOrd="0" presId="urn:microsoft.com/office/officeart/2005/8/layout/hierarchy2"/>
    <dgm:cxn modelId="{B1494511-14F9-422F-896C-C7E040B5248E}" type="presOf" srcId="{6EFE1DA1-988A-44C3-A35C-D2C11650A3DC}" destId="{0D64C45D-108C-4EA8-A293-7568080C05DB}" srcOrd="0" destOrd="0" presId="urn:microsoft.com/office/officeart/2005/8/layout/hierarchy2"/>
    <dgm:cxn modelId="{0FF78012-1189-4CFA-9BA3-7D107E10AEB3}" type="presOf" srcId="{A64E2707-B9FC-4D3E-A450-E230C53B74C6}" destId="{1C04EDBA-D69F-49BB-862F-ED553D2B5CCE}" srcOrd="1" destOrd="0" presId="urn:microsoft.com/office/officeart/2005/8/layout/hierarchy2"/>
    <dgm:cxn modelId="{46F6EE24-A2B0-4AA1-B004-D3D04936D01A}" srcId="{322EC4B3-2C19-4C0E-9E33-0446166D8813}" destId="{D7D47820-75EA-4147-8D93-DD4151905B7C}" srcOrd="0" destOrd="0" parTransId="{8AF4B3C0-52A4-4F6C-9709-9077A77DCA99}" sibTransId="{12BD8055-0802-4511-94FF-454E89CBB3B2}"/>
    <dgm:cxn modelId="{A3999C2A-4E8A-4A87-A477-9248A32B859D}" type="presOf" srcId="{E8C9F784-5A0B-4B80-8A71-8852CA13685A}" destId="{9345E72F-722B-42C5-B6AD-C05923F0AF7C}" srcOrd="1" destOrd="0" presId="urn:microsoft.com/office/officeart/2005/8/layout/hierarchy2"/>
    <dgm:cxn modelId="{0E45CE30-F6D6-4F90-A799-07F98D1CE47F}" type="presOf" srcId="{79E57FDA-C920-462F-855F-73F76D3178E4}" destId="{6649DCF9-1482-4183-9F17-CE79B56EFDEB}" srcOrd="0" destOrd="0" presId="urn:microsoft.com/office/officeart/2005/8/layout/hierarchy2"/>
    <dgm:cxn modelId="{EF095D33-8D03-4A87-857D-7C9E71FD16EA}" type="presOf" srcId="{A6BB2ED9-3B60-4B10-968F-18BFDF30EBA2}" destId="{1EE40501-C83A-487D-AF3A-D24F73A5AA39}" srcOrd="0" destOrd="0" presId="urn:microsoft.com/office/officeart/2005/8/layout/hierarchy2"/>
    <dgm:cxn modelId="{EFAAD334-2C75-4D19-B3C8-1CA15FDD3B06}" srcId="{B3AFD30A-AEAC-478C-AD7F-942948E0076A}" destId="{95CD55BB-12FE-491E-8AF1-F6B0053006AB}" srcOrd="0" destOrd="0" parTransId="{77351C1B-18DA-4121-876A-5A90B982085E}" sibTransId="{1E97288B-72D8-4DD8-B07D-72BF033D8B47}"/>
    <dgm:cxn modelId="{32088F39-B284-4930-BBFD-72A478E7A6FF}" type="presOf" srcId="{8AF4B3C0-52A4-4F6C-9709-9077A77DCA99}" destId="{DD037BC3-0116-475A-992E-07104276BE8E}" srcOrd="0" destOrd="0" presId="urn:microsoft.com/office/officeart/2005/8/layout/hierarchy2"/>
    <dgm:cxn modelId="{AF851F42-FF25-483F-8308-C441ED09B574}" srcId="{79E57FDA-C920-462F-855F-73F76D3178E4}" destId="{5B31AB76-6422-491E-87C4-969723002E4F}" srcOrd="1" destOrd="0" parTransId="{418AABD7-8453-4D28-94AF-D0E06256AE32}" sibTransId="{5E9AFA60-5E0D-4709-B997-405AD27D2C68}"/>
    <dgm:cxn modelId="{2E1C6362-4C9B-44A8-81C9-7F5413C7E2F0}" type="presOf" srcId="{1418CF6C-17E9-4085-A19A-D73856A1891A}" destId="{EB785329-63C7-43E9-811B-97397A570333}" srcOrd="0" destOrd="0" presId="urn:microsoft.com/office/officeart/2005/8/layout/hierarchy2"/>
    <dgm:cxn modelId="{6FF79465-0902-413C-B423-22361258A26B}" srcId="{23F76450-9386-444F-8CBB-41AD5C43FA03}" destId="{46906D30-C2FE-4C42-97B7-A41F77C3653D}" srcOrd="1" destOrd="0" parTransId="{E8C9F784-5A0B-4B80-8A71-8852CA13685A}" sibTransId="{7E2DDFDC-2AE6-4DFB-9B55-C0DFC0CE9325}"/>
    <dgm:cxn modelId="{09168F68-1E75-4E2C-BC21-2D5818BFEE60}" srcId="{B3AFD30A-AEAC-478C-AD7F-942948E0076A}" destId="{35129894-ACCF-4A21-9239-47F6CE2119AE}" srcOrd="1" destOrd="0" parTransId="{97035081-018F-4E4B-99D7-25A39DA61454}" sibTransId="{C9E1342C-BE4F-4353-BACA-A781F9C53771}"/>
    <dgm:cxn modelId="{BB87AA68-D943-4387-AAC5-47DF288672CE}" type="presOf" srcId="{A64E2707-B9FC-4D3E-A450-E230C53B74C6}" destId="{D55CCAFC-E6B7-459F-91D1-15B54A0A8CEE}" srcOrd="0" destOrd="0" presId="urn:microsoft.com/office/officeart/2005/8/layout/hierarchy2"/>
    <dgm:cxn modelId="{7011DD69-DCE1-437B-BB56-7A9C0B84FC41}" type="presOf" srcId="{97035081-018F-4E4B-99D7-25A39DA61454}" destId="{4AE47269-11E1-4F7A-BF75-5173B79A2403}" srcOrd="1" destOrd="0" presId="urn:microsoft.com/office/officeart/2005/8/layout/hierarchy2"/>
    <dgm:cxn modelId="{FF1DBF6B-A7F3-4059-A0BE-65883C93494A}" type="presOf" srcId="{418AABD7-8453-4D28-94AF-D0E06256AE32}" destId="{DEC2181E-F95A-43BC-BDB9-8BB9A84AB7BD}" srcOrd="1" destOrd="0" presId="urn:microsoft.com/office/officeart/2005/8/layout/hierarchy2"/>
    <dgm:cxn modelId="{C843EB4B-3FEF-40FD-AF47-0894E38AEDFC}" srcId="{23F76450-9386-444F-8CBB-41AD5C43FA03}" destId="{E293569A-C1F2-4AB4-8A8F-AC31D7A36849}" srcOrd="0" destOrd="0" parTransId="{B06610C1-6A34-4E1A-8690-F6CCDDC1378B}" sibTransId="{C3FCCA19-B747-47A4-9F64-54F9B0DC1168}"/>
    <dgm:cxn modelId="{9CD59451-CB09-41A6-997F-8858BF89A60D}" type="presOf" srcId="{B06610C1-6A34-4E1A-8690-F6CCDDC1378B}" destId="{53F55E45-EE84-436D-A1B0-997D6F4A87DB}" srcOrd="0" destOrd="0" presId="urn:microsoft.com/office/officeart/2005/8/layout/hierarchy2"/>
    <dgm:cxn modelId="{12BB4853-B004-49B8-A91C-7DB7E95EE941}" type="presOf" srcId="{B3AFD30A-AEAC-478C-AD7F-942948E0076A}" destId="{D0EB0A73-9DFE-41B5-B327-D5BB77A0A2CB}" srcOrd="0" destOrd="0" presId="urn:microsoft.com/office/officeart/2005/8/layout/hierarchy2"/>
    <dgm:cxn modelId="{1B168B58-0738-4E99-A96E-324777E77374}" srcId="{B3AFD30A-AEAC-478C-AD7F-942948E0076A}" destId="{23F76450-9386-444F-8CBB-41AD5C43FA03}" srcOrd="2" destOrd="0" parTransId="{B700CC71-C074-4F01-8D0D-435CD07C5C2D}" sibTransId="{033205BF-B003-41B3-8DAB-471AF046ED76}"/>
    <dgm:cxn modelId="{BC50DA58-B23E-4219-B771-29C1AD326D66}" type="presOf" srcId="{95CD55BB-12FE-491E-8AF1-F6B0053006AB}" destId="{9DA189FA-DBFA-44F4-B26C-7CC8A2980B1E}" srcOrd="0" destOrd="0" presId="urn:microsoft.com/office/officeart/2005/8/layout/hierarchy2"/>
    <dgm:cxn modelId="{F808617E-5C3F-4A77-9121-6A03568BEF58}" srcId="{46906D30-C2FE-4C42-97B7-A41F77C3653D}" destId="{322EC4B3-2C19-4C0E-9E33-0446166D8813}" srcOrd="0" destOrd="0" parTransId="{1BA085CB-4CB4-4000-812A-7B875477F89C}" sibTransId="{48430A0C-E260-44C1-8F2B-DFFBF3ECA175}"/>
    <dgm:cxn modelId="{1C59AA89-C703-44F1-A990-039B4A780E24}" type="presOf" srcId="{97035081-018F-4E4B-99D7-25A39DA61454}" destId="{ADED90F2-56AE-46D1-969B-2B764E0377F3}" srcOrd="0" destOrd="0" presId="urn:microsoft.com/office/officeart/2005/8/layout/hierarchy2"/>
    <dgm:cxn modelId="{5EE38E8B-7559-4CCB-BE59-8D2F5266CC98}" type="presOf" srcId="{B06610C1-6A34-4E1A-8690-F6CCDDC1378B}" destId="{FBBAA894-6967-4B28-8769-C1CB1C7C7D67}" srcOrd="1" destOrd="0" presId="urn:microsoft.com/office/officeart/2005/8/layout/hierarchy2"/>
    <dgm:cxn modelId="{B303228F-FE50-4DD5-8ADC-0BB1768EFA79}" type="presOf" srcId="{5B31AB76-6422-491E-87C4-969723002E4F}" destId="{CE8EC9F4-AC9C-4C85-9955-8F2B1FCAA0B9}" srcOrd="0" destOrd="0" presId="urn:microsoft.com/office/officeart/2005/8/layout/hierarchy2"/>
    <dgm:cxn modelId="{73C32A93-3A47-4307-8A3B-C13A4F2FB7C1}" type="presOf" srcId="{6EFE1DA1-988A-44C3-A35C-D2C11650A3DC}" destId="{C00404BE-7BFF-4C90-86F1-6EB3EC5E6610}" srcOrd="1" destOrd="0" presId="urn:microsoft.com/office/officeart/2005/8/layout/hierarchy2"/>
    <dgm:cxn modelId="{2CF2849C-4691-4BB0-ABAB-62EC76B00733}" type="presOf" srcId="{418AABD7-8453-4D28-94AF-D0E06256AE32}" destId="{C1724316-69C2-488D-B2D3-FC3E776153B5}" srcOrd="0" destOrd="0" presId="urn:microsoft.com/office/officeart/2005/8/layout/hierarchy2"/>
    <dgm:cxn modelId="{A6345EA3-75CA-4AB3-8FC2-882E055D37E2}" type="presOf" srcId="{8AF4B3C0-52A4-4F6C-9709-9077A77DCA99}" destId="{9D31EA05-EC0E-48C7-8309-28AA66FA071A}" srcOrd="1" destOrd="0" presId="urn:microsoft.com/office/officeart/2005/8/layout/hierarchy2"/>
    <dgm:cxn modelId="{6309E5A8-1B1A-4D4C-9E36-8CDE0924E364}" type="presOf" srcId="{1BA085CB-4CB4-4000-812A-7B875477F89C}" destId="{4C056159-8649-4A47-AAB5-A07F0D3E89E0}" srcOrd="1" destOrd="0" presId="urn:microsoft.com/office/officeart/2005/8/layout/hierarchy2"/>
    <dgm:cxn modelId="{6C8518AD-FDDA-422B-A01A-86F791A93895}" srcId="{A6BB2ED9-3B60-4B10-968F-18BFDF30EBA2}" destId="{B3AFD30A-AEAC-478C-AD7F-942948E0076A}" srcOrd="0" destOrd="0" parTransId="{F770DF5E-0942-4328-A6CC-50B968627B4E}" sibTransId="{42CCC6A1-F9E7-4153-A288-5DA39ADB78FC}"/>
    <dgm:cxn modelId="{5C902CAD-B0FF-4990-94C9-218101D3DC53}" type="presOf" srcId="{1418CF6C-17E9-4085-A19A-D73856A1891A}" destId="{A39B5EF3-3BEB-484A-B4AB-DA50FE7220F3}" srcOrd="1" destOrd="0" presId="urn:microsoft.com/office/officeart/2005/8/layout/hierarchy2"/>
    <dgm:cxn modelId="{AB66A3AD-D770-4E91-B4D1-2BA24D3BF166}" type="presOf" srcId="{E8C9F784-5A0B-4B80-8A71-8852CA13685A}" destId="{F053C8DE-DA5F-48AA-9C11-FBDF1462BA46}" srcOrd="0" destOrd="0" presId="urn:microsoft.com/office/officeart/2005/8/layout/hierarchy2"/>
    <dgm:cxn modelId="{11EE55AE-7830-48FF-8562-374C7EA7989B}" type="presOf" srcId="{77351C1B-18DA-4121-876A-5A90B982085E}" destId="{8B740C11-EE7C-4C7E-8174-E780B00076E1}" srcOrd="1" destOrd="0" presId="urn:microsoft.com/office/officeart/2005/8/layout/hierarchy2"/>
    <dgm:cxn modelId="{58E44BC0-65B9-41A9-BC1E-5EA0EC4361E2}" type="presOf" srcId="{D7D47820-75EA-4147-8D93-DD4151905B7C}" destId="{39DD48A6-9947-44F1-95C9-6B87AE1A62A8}" srcOrd="0" destOrd="0" presId="urn:microsoft.com/office/officeart/2005/8/layout/hierarchy2"/>
    <dgm:cxn modelId="{32A0CBC5-35D6-45B9-AA32-AACAC9E2D652}" type="presOf" srcId="{46906D30-C2FE-4C42-97B7-A41F77C3653D}" destId="{B7A561E6-5D8A-4BEA-92B6-F0E3AB984F7E}" srcOrd="0" destOrd="0" presId="urn:microsoft.com/office/officeart/2005/8/layout/hierarchy2"/>
    <dgm:cxn modelId="{12A3CAD2-E8D4-4F5F-BA3A-D0E788AF85DA}" type="presOf" srcId="{B700CC71-C074-4F01-8D0D-435CD07C5C2D}" destId="{0FB66F23-6E09-4805-9D51-BD6CA0B1F7C2}" srcOrd="0" destOrd="0" presId="urn:microsoft.com/office/officeart/2005/8/layout/hierarchy2"/>
    <dgm:cxn modelId="{9AE2F7D3-F0CC-4B32-9843-A16A800CA496}" type="presOf" srcId="{35129894-ACCF-4A21-9239-47F6CE2119AE}" destId="{F2B2567D-35AE-478E-98C5-97534DB485E5}" srcOrd="0" destOrd="0" presId="urn:microsoft.com/office/officeart/2005/8/layout/hierarchy2"/>
    <dgm:cxn modelId="{44D45CD4-718A-40A1-BC37-7CA8FD3C8FC5}" srcId="{630F4E53-B190-43C1-B5FB-7537B882D88F}" destId="{0CEA103B-9CE1-485B-9A15-0A3B1CECF51B}" srcOrd="0" destOrd="0" parTransId="{A64E2707-B9FC-4D3E-A450-E230C53B74C6}" sibTransId="{537319BC-E3BF-466F-A8D5-82F6C1BAF6EE}"/>
    <dgm:cxn modelId="{8FE49DD9-6A81-4378-96D5-1984B2395D71}" type="presOf" srcId="{77351C1B-18DA-4121-876A-5A90B982085E}" destId="{BAFC3A19-683C-4A54-BE9C-8580E5130386}" srcOrd="0" destOrd="0" presId="urn:microsoft.com/office/officeart/2005/8/layout/hierarchy2"/>
    <dgm:cxn modelId="{F20FDFDE-863D-4FFB-9B00-8A58A6A6C4CF}" type="presOf" srcId="{630F4E53-B190-43C1-B5FB-7537B882D88F}" destId="{470661C1-BAD4-490A-8341-8508B81AD24F}" srcOrd="0" destOrd="0" presId="urn:microsoft.com/office/officeart/2005/8/layout/hierarchy2"/>
    <dgm:cxn modelId="{41E82FE4-6F3C-4630-A378-56C011D79E4E}" type="presOf" srcId="{322EC4B3-2C19-4C0E-9E33-0446166D8813}" destId="{0658386B-B4C5-4EB5-9CC7-80823E42ECCF}" srcOrd="0" destOrd="0" presId="urn:microsoft.com/office/officeart/2005/8/layout/hierarchy2"/>
    <dgm:cxn modelId="{AE8442E4-5FA2-4A94-810B-D2DAF1637728}" type="presOf" srcId="{B700CC71-C074-4F01-8D0D-435CD07C5C2D}" destId="{B30DD1F7-A79A-45FD-A5BA-81AB3076DDC9}" srcOrd="1" destOrd="0" presId="urn:microsoft.com/office/officeart/2005/8/layout/hierarchy2"/>
    <dgm:cxn modelId="{1AF429E8-8919-4710-9E0D-CCC6BD9EC1A0}" type="presOf" srcId="{23F76450-9386-444F-8CBB-41AD5C43FA03}" destId="{42DDF1C9-C883-4C15-BD3C-194691100608}" srcOrd="0" destOrd="0" presId="urn:microsoft.com/office/officeart/2005/8/layout/hierarchy2"/>
    <dgm:cxn modelId="{8555BEE8-D5E9-4551-8E9A-291ADC539D0B}" type="presOf" srcId="{0CEA103B-9CE1-485B-9A15-0A3B1CECF51B}" destId="{1A84E89E-F3B7-4621-B900-71C10EB95E18}" srcOrd="0" destOrd="0" presId="urn:microsoft.com/office/officeart/2005/8/layout/hierarchy2"/>
    <dgm:cxn modelId="{6F7164F7-DE8B-4E38-AE89-FAA201F2E97F}" type="presOf" srcId="{E293569A-C1F2-4AB4-8A8F-AC31D7A36849}" destId="{BCDC4850-3DAF-4C69-A7FC-124456BB6D97}" srcOrd="0" destOrd="0" presId="urn:microsoft.com/office/officeart/2005/8/layout/hierarchy2"/>
    <dgm:cxn modelId="{F9CFE127-B9ED-4D5F-BC5F-B24DD32348B8}" type="presParOf" srcId="{1EE40501-C83A-487D-AF3A-D24F73A5AA39}" destId="{C47743DF-FE12-4DAE-8CE7-CCF1857E0C83}" srcOrd="0" destOrd="0" presId="urn:microsoft.com/office/officeart/2005/8/layout/hierarchy2"/>
    <dgm:cxn modelId="{64790C03-BF0A-4849-AA67-D1116FF84D45}" type="presParOf" srcId="{C47743DF-FE12-4DAE-8CE7-CCF1857E0C83}" destId="{D0EB0A73-9DFE-41B5-B327-D5BB77A0A2CB}" srcOrd="0" destOrd="0" presId="urn:microsoft.com/office/officeart/2005/8/layout/hierarchy2"/>
    <dgm:cxn modelId="{ED887B99-0273-4233-936B-65AAD9064F97}" type="presParOf" srcId="{C47743DF-FE12-4DAE-8CE7-CCF1857E0C83}" destId="{0D182DDC-3445-4021-8E87-B2FEC6D2C762}" srcOrd="1" destOrd="0" presId="urn:microsoft.com/office/officeart/2005/8/layout/hierarchy2"/>
    <dgm:cxn modelId="{7A70585A-C78A-4894-91BC-C6AED738C9BD}" type="presParOf" srcId="{0D182DDC-3445-4021-8E87-B2FEC6D2C762}" destId="{BAFC3A19-683C-4A54-BE9C-8580E5130386}" srcOrd="0" destOrd="0" presId="urn:microsoft.com/office/officeart/2005/8/layout/hierarchy2"/>
    <dgm:cxn modelId="{74E86B2C-4B83-4D14-9226-FFA12A39C758}" type="presParOf" srcId="{BAFC3A19-683C-4A54-BE9C-8580E5130386}" destId="{8B740C11-EE7C-4C7E-8174-E780B00076E1}" srcOrd="0" destOrd="0" presId="urn:microsoft.com/office/officeart/2005/8/layout/hierarchy2"/>
    <dgm:cxn modelId="{F9D7685B-1D96-437C-A258-994B16530815}" type="presParOf" srcId="{0D182DDC-3445-4021-8E87-B2FEC6D2C762}" destId="{E3AB7E1E-8D79-489D-A7D5-C7B5DCE09F92}" srcOrd="1" destOrd="0" presId="urn:microsoft.com/office/officeart/2005/8/layout/hierarchy2"/>
    <dgm:cxn modelId="{C8B5C957-F9F2-4F83-9DDD-FDE5B02141CD}" type="presParOf" srcId="{E3AB7E1E-8D79-489D-A7D5-C7B5DCE09F92}" destId="{9DA189FA-DBFA-44F4-B26C-7CC8A2980B1E}" srcOrd="0" destOrd="0" presId="urn:microsoft.com/office/officeart/2005/8/layout/hierarchy2"/>
    <dgm:cxn modelId="{6A3E6C7C-6290-461E-9F4D-7F3E154EC2E2}" type="presParOf" srcId="{E3AB7E1E-8D79-489D-A7D5-C7B5DCE09F92}" destId="{24AA7E4D-879B-4C93-97BF-22C3B2E073B9}" srcOrd="1" destOrd="0" presId="urn:microsoft.com/office/officeart/2005/8/layout/hierarchy2"/>
    <dgm:cxn modelId="{4AD59B54-2CB4-4AB3-9314-3BE76D23D419}" type="presParOf" srcId="{0D182DDC-3445-4021-8E87-B2FEC6D2C762}" destId="{ADED90F2-56AE-46D1-969B-2B764E0377F3}" srcOrd="2" destOrd="0" presId="urn:microsoft.com/office/officeart/2005/8/layout/hierarchy2"/>
    <dgm:cxn modelId="{69583335-F537-4E45-AA08-5243E462609A}" type="presParOf" srcId="{ADED90F2-56AE-46D1-969B-2B764E0377F3}" destId="{4AE47269-11E1-4F7A-BF75-5173B79A2403}" srcOrd="0" destOrd="0" presId="urn:microsoft.com/office/officeart/2005/8/layout/hierarchy2"/>
    <dgm:cxn modelId="{7A1260F8-E4A7-43FF-9A60-7565A7D8F8DD}" type="presParOf" srcId="{0D182DDC-3445-4021-8E87-B2FEC6D2C762}" destId="{3E3E3F99-266F-461F-A664-7091ED01DD49}" srcOrd="3" destOrd="0" presId="urn:microsoft.com/office/officeart/2005/8/layout/hierarchy2"/>
    <dgm:cxn modelId="{CDED349B-C31D-4BC9-8379-BB724C508288}" type="presParOf" srcId="{3E3E3F99-266F-461F-A664-7091ED01DD49}" destId="{F2B2567D-35AE-478E-98C5-97534DB485E5}" srcOrd="0" destOrd="0" presId="urn:microsoft.com/office/officeart/2005/8/layout/hierarchy2"/>
    <dgm:cxn modelId="{A389A20B-B1ED-4394-9807-354647D5010B}" type="presParOf" srcId="{3E3E3F99-266F-461F-A664-7091ED01DD49}" destId="{2A6DC2D9-E0EB-49CD-AB40-2052200C1195}" srcOrd="1" destOrd="0" presId="urn:microsoft.com/office/officeart/2005/8/layout/hierarchy2"/>
    <dgm:cxn modelId="{0FF660EE-D328-4C01-A533-6799C27C39C4}" type="presParOf" srcId="{0D182DDC-3445-4021-8E87-B2FEC6D2C762}" destId="{0FB66F23-6E09-4805-9D51-BD6CA0B1F7C2}" srcOrd="4" destOrd="0" presId="urn:microsoft.com/office/officeart/2005/8/layout/hierarchy2"/>
    <dgm:cxn modelId="{B0AB4680-1C64-4E57-A931-F4EF06B90B43}" type="presParOf" srcId="{0FB66F23-6E09-4805-9D51-BD6CA0B1F7C2}" destId="{B30DD1F7-A79A-45FD-A5BA-81AB3076DDC9}" srcOrd="0" destOrd="0" presId="urn:microsoft.com/office/officeart/2005/8/layout/hierarchy2"/>
    <dgm:cxn modelId="{B63545F9-FBF4-4E86-BB61-501871883C38}" type="presParOf" srcId="{0D182DDC-3445-4021-8E87-B2FEC6D2C762}" destId="{DED1D56A-5ED9-41FE-868A-831F999DEC1A}" srcOrd="5" destOrd="0" presId="urn:microsoft.com/office/officeart/2005/8/layout/hierarchy2"/>
    <dgm:cxn modelId="{568A4321-1FF3-4D25-9DED-EBF63D1BF343}" type="presParOf" srcId="{DED1D56A-5ED9-41FE-868A-831F999DEC1A}" destId="{42DDF1C9-C883-4C15-BD3C-194691100608}" srcOrd="0" destOrd="0" presId="urn:microsoft.com/office/officeart/2005/8/layout/hierarchy2"/>
    <dgm:cxn modelId="{A7D7914E-5327-445D-A8DA-1818D215E4AC}" type="presParOf" srcId="{DED1D56A-5ED9-41FE-868A-831F999DEC1A}" destId="{7A899DF5-4DEF-4E4A-B8FD-51070B133991}" srcOrd="1" destOrd="0" presId="urn:microsoft.com/office/officeart/2005/8/layout/hierarchy2"/>
    <dgm:cxn modelId="{AFAA6375-FCA9-4923-B246-A4DAC8BED5D3}" type="presParOf" srcId="{7A899DF5-4DEF-4E4A-B8FD-51070B133991}" destId="{53F55E45-EE84-436D-A1B0-997D6F4A87DB}" srcOrd="0" destOrd="0" presId="urn:microsoft.com/office/officeart/2005/8/layout/hierarchy2"/>
    <dgm:cxn modelId="{3D36E4ED-2582-437C-A6D4-8CBA0FC3D262}" type="presParOf" srcId="{53F55E45-EE84-436D-A1B0-997D6F4A87DB}" destId="{FBBAA894-6967-4B28-8769-C1CB1C7C7D67}" srcOrd="0" destOrd="0" presId="urn:microsoft.com/office/officeart/2005/8/layout/hierarchy2"/>
    <dgm:cxn modelId="{9F63348B-39DB-4C3A-B875-317E98920041}" type="presParOf" srcId="{7A899DF5-4DEF-4E4A-B8FD-51070B133991}" destId="{09B4F352-D968-4B02-B8A7-D3D924BF715D}" srcOrd="1" destOrd="0" presId="urn:microsoft.com/office/officeart/2005/8/layout/hierarchy2"/>
    <dgm:cxn modelId="{CF9E0F0C-093D-4A5B-A28A-355ACBCBAB23}" type="presParOf" srcId="{09B4F352-D968-4B02-B8A7-D3D924BF715D}" destId="{BCDC4850-3DAF-4C69-A7FC-124456BB6D97}" srcOrd="0" destOrd="0" presId="urn:microsoft.com/office/officeart/2005/8/layout/hierarchy2"/>
    <dgm:cxn modelId="{674283C6-A2DA-4907-B0AB-0C84711A28EB}" type="presParOf" srcId="{09B4F352-D968-4B02-B8A7-D3D924BF715D}" destId="{A0EF9207-217B-4C76-A597-64A92CAC4050}" srcOrd="1" destOrd="0" presId="urn:microsoft.com/office/officeart/2005/8/layout/hierarchy2"/>
    <dgm:cxn modelId="{87146676-AE92-4ADA-9217-30AAEC5DB906}" type="presParOf" srcId="{7A899DF5-4DEF-4E4A-B8FD-51070B133991}" destId="{F053C8DE-DA5F-48AA-9C11-FBDF1462BA46}" srcOrd="2" destOrd="0" presId="urn:microsoft.com/office/officeart/2005/8/layout/hierarchy2"/>
    <dgm:cxn modelId="{B4DE75AD-3157-4215-B8A7-7E1D95AF94E5}" type="presParOf" srcId="{F053C8DE-DA5F-48AA-9C11-FBDF1462BA46}" destId="{9345E72F-722B-42C5-B6AD-C05923F0AF7C}" srcOrd="0" destOrd="0" presId="urn:microsoft.com/office/officeart/2005/8/layout/hierarchy2"/>
    <dgm:cxn modelId="{0B7BC8DD-6163-414A-88D8-E6B689C1FFBD}" type="presParOf" srcId="{7A899DF5-4DEF-4E4A-B8FD-51070B133991}" destId="{03EF0665-6200-49AC-BFE7-1F14B7B7EF59}" srcOrd="3" destOrd="0" presId="urn:microsoft.com/office/officeart/2005/8/layout/hierarchy2"/>
    <dgm:cxn modelId="{A23ABB1F-FD74-4EC5-A548-5B5B2FBE7CC5}" type="presParOf" srcId="{03EF0665-6200-49AC-BFE7-1F14B7B7EF59}" destId="{B7A561E6-5D8A-4BEA-92B6-F0E3AB984F7E}" srcOrd="0" destOrd="0" presId="urn:microsoft.com/office/officeart/2005/8/layout/hierarchy2"/>
    <dgm:cxn modelId="{EB29D0E4-041F-4BB7-9421-18FB79DFAEFF}" type="presParOf" srcId="{03EF0665-6200-49AC-BFE7-1F14B7B7EF59}" destId="{6C31F182-931B-4DCA-BF74-3C2D2AE05AEB}" srcOrd="1" destOrd="0" presId="urn:microsoft.com/office/officeart/2005/8/layout/hierarchy2"/>
    <dgm:cxn modelId="{B281A011-16E6-488A-B253-3918BB3E4272}" type="presParOf" srcId="{6C31F182-931B-4DCA-BF74-3C2D2AE05AEB}" destId="{5E22DB10-2D47-4C7C-B425-CB3CBE2813A1}" srcOrd="0" destOrd="0" presId="urn:microsoft.com/office/officeart/2005/8/layout/hierarchy2"/>
    <dgm:cxn modelId="{5A3DB304-9087-4B5F-B2DD-5DC7BA473E3C}" type="presParOf" srcId="{5E22DB10-2D47-4C7C-B425-CB3CBE2813A1}" destId="{4C056159-8649-4A47-AAB5-A07F0D3E89E0}" srcOrd="0" destOrd="0" presId="urn:microsoft.com/office/officeart/2005/8/layout/hierarchy2"/>
    <dgm:cxn modelId="{72200770-76B9-4FBF-9D34-91B9C7087A0C}" type="presParOf" srcId="{6C31F182-931B-4DCA-BF74-3C2D2AE05AEB}" destId="{45301D5D-2015-45A9-B2A6-5616D5B98E0C}" srcOrd="1" destOrd="0" presId="urn:microsoft.com/office/officeart/2005/8/layout/hierarchy2"/>
    <dgm:cxn modelId="{734615E1-42C5-4638-B9C8-17200A2CF430}" type="presParOf" srcId="{45301D5D-2015-45A9-B2A6-5616D5B98E0C}" destId="{0658386B-B4C5-4EB5-9CC7-80823E42ECCF}" srcOrd="0" destOrd="0" presId="urn:microsoft.com/office/officeart/2005/8/layout/hierarchy2"/>
    <dgm:cxn modelId="{1293339A-4391-47B3-9DD6-CED5BDD03658}" type="presParOf" srcId="{45301D5D-2015-45A9-B2A6-5616D5B98E0C}" destId="{D9F5318B-878C-47FD-8F48-858E485FE470}" srcOrd="1" destOrd="0" presId="urn:microsoft.com/office/officeart/2005/8/layout/hierarchy2"/>
    <dgm:cxn modelId="{BCBC0BCC-3E00-402F-91AF-FC0C1A042AF6}" type="presParOf" srcId="{D9F5318B-878C-47FD-8F48-858E485FE470}" destId="{DD037BC3-0116-475A-992E-07104276BE8E}" srcOrd="0" destOrd="0" presId="urn:microsoft.com/office/officeart/2005/8/layout/hierarchy2"/>
    <dgm:cxn modelId="{36F72A97-DC8A-4A6B-8F70-86365295F9A2}" type="presParOf" srcId="{DD037BC3-0116-475A-992E-07104276BE8E}" destId="{9D31EA05-EC0E-48C7-8309-28AA66FA071A}" srcOrd="0" destOrd="0" presId="urn:microsoft.com/office/officeart/2005/8/layout/hierarchy2"/>
    <dgm:cxn modelId="{B558628B-E3CD-4F49-A132-30CFB2C7B47D}" type="presParOf" srcId="{D9F5318B-878C-47FD-8F48-858E485FE470}" destId="{5CF78759-8A00-4C23-88F2-644FF1898A56}" srcOrd="1" destOrd="0" presId="urn:microsoft.com/office/officeart/2005/8/layout/hierarchy2"/>
    <dgm:cxn modelId="{60B919E3-5A49-483A-97F0-79518CF4D529}" type="presParOf" srcId="{5CF78759-8A00-4C23-88F2-644FF1898A56}" destId="{39DD48A6-9947-44F1-95C9-6B87AE1A62A8}" srcOrd="0" destOrd="0" presId="urn:microsoft.com/office/officeart/2005/8/layout/hierarchy2"/>
    <dgm:cxn modelId="{B3663C15-0A1A-4121-9799-A8817A050BE3}" type="presParOf" srcId="{5CF78759-8A00-4C23-88F2-644FF1898A56}" destId="{B8E10839-B9F7-4F56-A15C-C59D616A2522}" srcOrd="1" destOrd="0" presId="urn:microsoft.com/office/officeart/2005/8/layout/hierarchy2"/>
    <dgm:cxn modelId="{9C218E39-AF8D-406A-BE94-3C3768EA87D2}" type="presParOf" srcId="{6C31F182-931B-4DCA-BF74-3C2D2AE05AEB}" destId="{0D64C45D-108C-4EA8-A293-7568080C05DB}" srcOrd="2" destOrd="0" presId="urn:microsoft.com/office/officeart/2005/8/layout/hierarchy2"/>
    <dgm:cxn modelId="{905FECB9-FC12-424E-B5CD-FF59022DCE3A}" type="presParOf" srcId="{0D64C45D-108C-4EA8-A293-7568080C05DB}" destId="{C00404BE-7BFF-4C90-86F1-6EB3EC5E6610}" srcOrd="0" destOrd="0" presId="urn:microsoft.com/office/officeart/2005/8/layout/hierarchy2"/>
    <dgm:cxn modelId="{7C087388-BA30-49AB-9DB0-73D2D35F15A7}" type="presParOf" srcId="{6C31F182-931B-4DCA-BF74-3C2D2AE05AEB}" destId="{A598A94D-2D34-4DBB-90BC-4BC582A6FDD5}" srcOrd="3" destOrd="0" presId="urn:microsoft.com/office/officeart/2005/8/layout/hierarchy2"/>
    <dgm:cxn modelId="{54826251-13E5-46EA-8035-C1395A901623}" type="presParOf" srcId="{A598A94D-2D34-4DBB-90BC-4BC582A6FDD5}" destId="{6649DCF9-1482-4183-9F17-CE79B56EFDEB}" srcOrd="0" destOrd="0" presId="urn:microsoft.com/office/officeart/2005/8/layout/hierarchy2"/>
    <dgm:cxn modelId="{7D445A8A-BE7F-4A94-B38B-F47573DB3EF0}" type="presParOf" srcId="{A598A94D-2D34-4DBB-90BC-4BC582A6FDD5}" destId="{2E67580A-8047-41EE-956A-C98D0BF1443C}" srcOrd="1" destOrd="0" presId="urn:microsoft.com/office/officeart/2005/8/layout/hierarchy2"/>
    <dgm:cxn modelId="{C1191B71-8B30-46C3-8B62-D51E79D9A9CA}" type="presParOf" srcId="{2E67580A-8047-41EE-956A-C98D0BF1443C}" destId="{EB785329-63C7-43E9-811B-97397A570333}" srcOrd="0" destOrd="0" presId="urn:microsoft.com/office/officeart/2005/8/layout/hierarchy2"/>
    <dgm:cxn modelId="{C911990A-5046-4304-B49C-63046A00F6E1}" type="presParOf" srcId="{EB785329-63C7-43E9-811B-97397A570333}" destId="{A39B5EF3-3BEB-484A-B4AB-DA50FE7220F3}" srcOrd="0" destOrd="0" presId="urn:microsoft.com/office/officeart/2005/8/layout/hierarchy2"/>
    <dgm:cxn modelId="{A68106CA-4829-4C18-8CB6-8643B236F54F}" type="presParOf" srcId="{2E67580A-8047-41EE-956A-C98D0BF1443C}" destId="{55EF60F1-5C13-4D33-BDAF-DC51983AD7E6}" srcOrd="1" destOrd="0" presId="urn:microsoft.com/office/officeart/2005/8/layout/hierarchy2"/>
    <dgm:cxn modelId="{A81F5DE5-C5D0-47CE-B166-2E623009D2C8}" type="presParOf" srcId="{55EF60F1-5C13-4D33-BDAF-DC51983AD7E6}" destId="{470661C1-BAD4-490A-8341-8508B81AD24F}" srcOrd="0" destOrd="0" presId="urn:microsoft.com/office/officeart/2005/8/layout/hierarchy2"/>
    <dgm:cxn modelId="{CDB74172-3BE2-4FAF-8612-C551069B2182}" type="presParOf" srcId="{55EF60F1-5C13-4D33-BDAF-DC51983AD7E6}" destId="{7F117186-EFEE-4E76-B926-2085F05222EA}" srcOrd="1" destOrd="0" presId="urn:microsoft.com/office/officeart/2005/8/layout/hierarchy2"/>
    <dgm:cxn modelId="{5AA8ED8D-1A68-4E06-A32D-89FBBB01A54A}" type="presParOf" srcId="{7F117186-EFEE-4E76-B926-2085F05222EA}" destId="{D55CCAFC-E6B7-459F-91D1-15B54A0A8CEE}" srcOrd="0" destOrd="0" presId="urn:microsoft.com/office/officeart/2005/8/layout/hierarchy2"/>
    <dgm:cxn modelId="{0BAF26AB-EB8E-4691-8D91-26974A1AA027}" type="presParOf" srcId="{D55CCAFC-E6B7-459F-91D1-15B54A0A8CEE}" destId="{1C04EDBA-D69F-49BB-862F-ED553D2B5CCE}" srcOrd="0" destOrd="0" presId="urn:microsoft.com/office/officeart/2005/8/layout/hierarchy2"/>
    <dgm:cxn modelId="{35EA1139-8CF8-49A5-8233-D1BE55E1192C}" type="presParOf" srcId="{7F117186-EFEE-4E76-B926-2085F05222EA}" destId="{64491D69-C600-4C14-9DC1-45187B8EF7DB}" srcOrd="1" destOrd="0" presId="urn:microsoft.com/office/officeart/2005/8/layout/hierarchy2"/>
    <dgm:cxn modelId="{14D10A6C-A138-4F51-8B29-9A96679ECC4C}" type="presParOf" srcId="{64491D69-C600-4C14-9DC1-45187B8EF7DB}" destId="{1A84E89E-F3B7-4621-B900-71C10EB95E18}" srcOrd="0" destOrd="0" presId="urn:microsoft.com/office/officeart/2005/8/layout/hierarchy2"/>
    <dgm:cxn modelId="{73294A41-F1CC-4505-A15A-8672CD8A8A11}" type="presParOf" srcId="{64491D69-C600-4C14-9DC1-45187B8EF7DB}" destId="{B50DF64B-3F6D-45F5-9D9B-69AF5ED057C3}" srcOrd="1" destOrd="0" presId="urn:microsoft.com/office/officeart/2005/8/layout/hierarchy2"/>
    <dgm:cxn modelId="{3848BE33-6694-4D3F-890D-7D3F9F523641}" type="presParOf" srcId="{2E67580A-8047-41EE-956A-C98D0BF1443C}" destId="{C1724316-69C2-488D-B2D3-FC3E776153B5}" srcOrd="2" destOrd="0" presId="urn:microsoft.com/office/officeart/2005/8/layout/hierarchy2"/>
    <dgm:cxn modelId="{2397BA96-2B71-4E29-B07D-369323103E39}" type="presParOf" srcId="{C1724316-69C2-488D-B2D3-FC3E776153B5}" destId="{DEC2181E-F95A-43BC-BDB9-8BB9A84AB7BD}" srcOrd="0" destOrd="0" presId="urn:microsoft.com/office/officeart/2005/8/layout/hierarchy2"/>
    <dgm:cxn modelId="{62EBBD94-5F09-4A22-B1F0-825AF492AABB}" type="presParOf" srcId="{2E67580A-8047-41EE-956A-C98D0BF1443C}" destId="{82193C5C-0724-476E-A15E-CEE87DB1418E}" srcOrd="3" destOrd="0" presId="urn:microsoft.com/office/officeart/2005/8/layout/hierarchy2"/>
    <dgm:cxn modelId="{E2FF8EE4-FEC5-4138-BA60-D7209EB4B822}" type="presParOf" srcId="{82193C5C-0724-476E-A15E-CEE87DB1418E}" destId="{CE8EC9F4-AC9C-4C85-9955-8F2B1FCAA0B9}" srcOrd="0" destOrd="0" presId="urn:microsoft.com/office/officeart/2005/8/layout/hierarchy2"/>
    <dgm:cxn modelId="{18A74144-0CEB-4974-8047-EFD76A9A98DA}" type="presParOf" srcId="{82193C5C-0724-476E-A15E-CEE87DB1418E}" destId="{F2733DC4-9185-4336-8582-53C2863C4A21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0EB0A73-9DFE-41B5-B327-D5BB77A0A2CB}">
      <dsp:nvSpPr>
        <dsp:cNvPr id="0" name=""/>
        <dsp:cNvSpPr/>
      </dsp:nvSpPr>
      <dsp:spPr>
        <a:xfrm>
          <a:off x="4792" y="640547"/>
          <a:ext cx="899866" cy="449933"/>
        </a:xfrm>
        <a:prstGeom prst="roundRect">
          <a:avLst>
            <a:gd name="adj" fmla="val 10000"/>
          </a:avLst>
        </a:prstGeom>
        <a:solidFill>
          <a:srgbClr val="FFFF00"/>
        </a:solidFill>
        <a:ln w="6350" cap="flat" cmpd="sng" algn="ctr">
          <a:solidFill>
            <a:schemeClr val="accent4"/>
          </a:solidFill>
          <a:prstDash val="solid"/>
          <a:miter lim="800000"/>
        </a:ln>
        <a:effectLst/>
      </dsp:spPr>
      <dsp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PROFITS</a:t>
          </a:r>
        </a:p>
      </dsp:txBody>
      <dsp:txXfrm>
        <a:off x="17970" y="653725"/>
        <a:ext cx="873510" cy="423577"/>
      </dsp:txXfrm>
    </dsp:sp>
    <dsp:sp modelId="{BAFC3A19-683C-4A54-BE9C-8580E5130386}">
      <dsp:nvSpPr>
        <dsp:cNvPr id="0" name=""/>
        <dsp:cNvSpPr/>
      </dsp:nvSpPr>
      <dsp:spPr>
        <a:xfrm rot="18289469">
          <a:off x="769478" y="591443"/>
          <a:ext cx="630308" cy="30717"/>
        </a:xfrm>
        <a:custGeom>
          <a:avLst/>
          <a:gdLst/>
          <a:ahLst/>
          <a:cxnLst/>
          <a:rect l="0" t="0" r="0" b="0"/>
          <a:pathLst>
            <a:path>
              <a:moveTo>
                <a:pt x="0" y="15358"/>
              </a:moveTo>
              <a:lnTo>
                <a:pt x="630308" y="15358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500" kern="1200"/>
        </a:p>
      </dsp:txBody>
      <dsp:txXfrm>
        <a:off x="1068874" y="591044"/>
        <a:ext cx="31515" cy="31515"/>
      </dsp:txXfrm>
    </dsp:sp>
    <dsp:sp modelId="{9DA189FA-DBFA-44F4-B26C-7CC8A2980B1E}">
      <dsp:nvSpPr>
        <dsp:cNvPr id="0" name=""/>
        <dsp:cNvSpPr/>
      </dsp:nvSpPr>
      <dsp:spPr>
        <a:xfrm>
          <a:off x="1264605" y="123124"/>
          <a:ext cx="899866" cy="449933"/>
        </a:xfrm>
        <a:prstGeom prst="roundRect">
          <a:avLst>
            <a:gd name="adj" fmla="val 10000"/>
          </a:avLst>
        </a:prstGeom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dsp:spPr>
      <dsp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PRICE</a:t>
          </a:r>
        </a:p>
      </dsp:txBody>
      <dsp:txXfrm>
        <a:off x="1277783" y="136302"/>
        <a:ext cx="873510" cy="423577"/>
      </dsp:txXfrm>
    </dsp:sp>
    <dsp:sp modelId="{ADED90F2-56AE-46D1-969B-2B764E0377F3}">
      <dsp:nvSpPr>
        <dsp:cNvPr id="0" name=""/>
        <dsp:cNvSpPr/>
      </dsp:nvSpPr>
      <dsp:spPr>
        <a:xfrm>
          <a:off x="904659" y="850155"/>
          <a:ext cx="359946" cy="30717"/>
        </a:xfrm>
        <a:custGeom>
          <a:avLst/>
          <a:gdLst/>
          <a:ahLst/>
          <a:cxnLst/>
          <a:rect l="0" t="0" r="0" b="0"/>
          <a:pathLst>
            <a:path>
              <a:moveTo>
                <a:pt x="0" y="15358"/>
              </a:moveTo>
              <a:lnTo>
                <a:pt x="359946" y="15358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500" kern="1200"/>
        </a:p>
      </dsp:txBody>
      <dsp:txXfrm>
        <a:off x="1075633" y="856515"/>
        <a:ext cx="17997" cy="17997"/>
      </dsp:txXfrm>
    </dsp:sp>
    <dsp:sp modelId="{F2B2567D-35AE-478E-98C5-97534DB485E5}">
      <dsp:nvSpPr>
        <dsp:cNvPr id="0" name=""/>
        <dsp:cNvSpPr/>
      </dsp:nvSpPr>
      <dsp:spPr>
        <a:xfrm>
          <a:off x="1264605" y="640547"/>
          <a:ext cx="899866" cy="449933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VARIABLE COSTS</a:t>
          </a:r>
        </a:p>
      </dsp:txBody>
      <dsp:txXfrm>
        <a:off x="1277783" y="653725"/>
        <a:ext cx="873510" cy="423577"/>
      </dsp:txXfrm>
    </dsp:sp>
    <dsp:sp modelId="{0FB66F23-6E09-4805-9D51-BD6CA0B1F7C2}">
      <dsp:nvSpPr>
        <dsp:cNvPr id="0" name=""/>
        <dsp:cNvSpPr/>
      </dsp:nvSpPr>
      <dsp:spPr>
        <a:xfrm rot="3310531">
          <a:off x="769478" y="1108867"/>
          <a:ext cx="630308" cy="30717"/>
        </a:xfrm>
        <a:custGeom>
          <a:avLst/>
          <a:gdLst/>
          <a:ahLst/>
          <a:cxnLst/>
          <a:rect l="0" t="0" r="0" b="0"/>
          <a:pathLst>
            <a:path>
              <a:moveTo>
                <a:pt x="0" y="15358"/>
              </a:moveTo>
              <a:lnTo>
                <a:pt x="630308" y="15358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500" kern="1200"/>
        </a:p>
      </dsp:txBody>
      <dsp:txXfrm>
        <a:off x="1068874" y="1108468"/>
        <a:ext cx="31515" cy="31515"/>
      </dsp:txXfrm>
    </dsp:sp>
    <dsp:sp modelId="{42DDF1C9-C883-4C15-BD3C-194691100608}">
      <dsp:nvSpPr>
        <dsp:cNvPr id="0" name=""/>
        <dsp:cNvSpPr/>
      </dsp:nvSpPr>
      <dsp:spPr>
        <a:xfrm>
          <a:off x="1264605" y="1157971"/>
          <a:ext cx="899866" cy="449933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N. PRODUCTS SOLD</a:t>
          </a:r>
        </a:p>
      </dsp:txBody>
      <dsp:txXfrm>
        <a:off x="1277783" y="1171149"/>
        <a:ext cx="873510" cy="423577"/>
      </dsp:txXfrm>
    </dsp:sp>
    <dsp:sp modelId="{53F55E45-EE84-436D-A1B0-997D6F4A87DB}">
      <dsp:nvSpPr>
        <dsp:cNvPr id="0" name=""/>
        <dsp:cNvSpPr/>
      </dsp:nvSpPr>
      <dsp:spPr>
        <a:xfrm rot="19457599">
          <a:off x="2122808" y="1238223"/>
          <a:ext cx="443275" cy="30717"/>
        </a:xfrm>
        <a:custGeom>
          <a:avLst/>
          <a:gdLst/>
          <a:ahLst/>
          <a:cxnLst/>
          <a:rect l="0" t="0" r="0" b="0"/>
          <a:pathLst>
            <a:path>
              <a:moveTo>
                <a:pt x="0" y="15358"/>
              </a:moveTo>
              <a:lnTo>
                <a:pt x="443275" y="15358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500" kern="1200"/>
        </a:p>
      </dsp:txBody>
      <dsp:txXfrm>
        <a:off x="2333364" y="1242500"/>
        <a:ext cx="22163" cy="22163"/>
      </dsp:txXfrm>
    </dsp:sp>
    <dsp:sp modelId="{BCDC4850-3DAF-4C69-A7FC-124456BB6D97}">
      <dsp:nvSpPr>
        <dsp:cNvPr id="0" name=""/>
        <dsp:cNvSpPr/>
      </dsp:nvSpPr>
      <dsp:spPr>
        <a:xfrm>
          <a:off x="2524419" y="899259"/>
          <a:ext cx="899866" cy="449933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CONVERSION RATE</a:t>
          </a:r>
        </a:p>
      </dsp:txBody>
      <dsp:txXfrm>
        <a:off x="2537597" y="912437"/>
        <a:ext cx="873510" cy="423577"/>
      </dsp:txXfrm>
    </dsp:sp>
    <dsp:sp modelId="{F053C8DE-DA5F-48AA-9C11-FBDF1462BA46}">
      <dsp:nvSpPr>
        <dsp:cNvPr id="0" name=""/>
        <dsp:cNvSpPr/>
      </dsp:nvSpPr>
      <dsp:spPr>
        <a:xfrm rot="2142401">
          <a:off x="2122808" y="1496934"/>
          <a:ext cx="443275" cy="30717"/>
        </a:xfrm>
        <a:custGeom>
          <a:avLst/>
          <a:gdLst/>
          <a:ahLst/>
          <a:cxnLst/>
          <a:rect l="0" t="0" r="0" b="0"/>
          <a:pathLst>
            <a:path>
              <a:moveTo>
                <a:pt x="0" y="15358"/>
              </a:moveTo>
              <a:lnTo>
                <a:pt x="443275" y="15358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500" kern="1200"/>
        </a:p>
      </dsp:txBody>
      <dsp:txXfrm>
        <a:off x="2333364" y="1501211"/>
        <a:ext cx="22163" cy="22163"/>
      </dsp:txXfrm>
    </dsp:sp>
    <dsp:sp modelId="{B7A561E6-5D8A-4BEA-92B6-F0E3AB984F7E}">
      <dsp:nvSpPr>
        <dsp:cNvPr id="0" name=""/>
        <dsp:cNvSpPr/>
      </dsp:nvSpPr>
      <dsp:spPr>
        <a:xfrm>
          <a:off x="2524419" y="1416682"/>
          <a:ext cx="899866" cy="449933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N. PEOPLE CONSIDERATION</a:t>
          </a:r>
        </a:p>
      </dsp:txBody>
      <dsp:txXfrm>
        <a:off x="2537597" y="1429860"/>
        <a:ext cx="873510" cy="423577"/>
      </dsp:txXfrm>
    </dsp:sp>
    <dsp:sp modelId="{5E22DB10-2D47-4C7C-B425-CB3CBE2813A1}">
      <dsp:nvSpPr>
        <dsp:cNvPr id="0" name=""/>
        <dsp:cNvSpPr/>
      </dsp:nvSpPr>
      <dsp:spPr>
        <a:xfrm rot="18770822">
          <a:off x="3339610" y="1432256"/>
          <a:ext cx="529299" cy="30717"/>
        </a:xfrm>
        <a:custGeom>
          <a:avLst/>
          <a:gdLst/>
          <a:ahLst/>
          <a:cxnLst/>
          <a:rect l="0" t="0" r="0" b="0"/>
          <a:pathLst>
            <a:path>
              <a:moveTo>
                <a:pt x="0" y="15358"/>
              </a:moveTo>
              <a:lnTo>
                <a:pt x="529299" y="15358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500" kern="1200"/>
        </a:p>
      </dsp:txBody>
      <dsp:txXfrm>
        <a:off x="3591027" y="1434383"/>
        <a:ext cx="26464" cy="26464"/>
      </dsp:txXfrm>
    </dsp:sp>
    <dsp:sp modelId="{0658386B-B4C5-4EB5-9CC7-80823E42ECCF}">
      <dsp:nvSpPr>
        <dsp:cNvPr id="0" name=""/>
        <dsp:cNvSpPr/>
      </dsp:nvSpPr>
      <dsp:spPr>
        <a:xfrm>
          <a:off x="3784233" y="1028615"/>
          <a:ext cx="899866" cy="449933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CONSIDERATION RATE</a:t>
          </a:r>
        </a:p>
      </dsp:txBody>
      <dsp:txXfrm>
        <a:off x="3797411" y="1041793"/>
        <a:ext cx="873510" cy="423577"/>
      </dsp:txXfrm>
    </dsp:sp>
    <dsp:sp modelId="{DD037BC3-0116-475A-992E-07104276BE8E}">
      <dsp:nvSpPr>
        <dsp:cNvPr id="0" name=""/>
        <dsp:cNvSpPr/>
      </dsp:nvSpPr>
      <dsp:spPr>
        <a:xfrm>
          <a:off x="4684100" y="1238223"/>
          <a:ext cx="359946" cy="30717"/>
        </a:xfrm>
        <a:custGeom>
          <a:avLst/>
          <a:gdLst/>
          <a:ahLst/>
          <a:cxnLst/>
          <a:rect l="0" t="0" r="0" b="0"/>
          <a:pathLst>
            <a:path>
              <a:moveTo>
                <a:pt x="0" y="15358"/>
              </a:moveTo>
              <a:lnTo>
                <a:pt x="359946" y="15358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500" kern="1200"/>
        </a:p>
      </dsp:txBody>
      <dsp:txXfrm>
        <a:off x="4855075" y="1244583"/>
        <a:ext cx="17997" cy="17997"/>
      </dsp:txXfrm>
    </dsp:sp>
    <dsp:sp modelId="{39DD48A6-9947-44F1-95C9-6B87AE1A62A8}">
      <dsp:nvSpPr>
        <dsp:cNvPr id="0" name=""/>
        <dsp:cNvSpPr/>
      </dsp:nvSpPr>
      <dsp:spPr>
        <a:xfrm>
          <a:off x="5044047" y="1028615"/>
          <a:ext cx="899866" cy="449933"/>
        </a:xfrm>
        <a:prstGeom prst="roundRect">
          <a:avLst>
            <a:gd name="adj" fmla="val 10000"/>
          </a:avLst>
        </a:prstGeom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dsp:spPr>
      <dsp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COMM COSTS</a:t>
          </a:r>
        </a:p>
      </dsp:txBody>
      <dsp:txXfrm>
        <a:off x="5057225" y="1041793"/>
        <a:ext cx="873510" cy="423577"/>
      </dsp:txXfrm>
    </dsp:sp>
    <dsp:sp modelId="{0D64C45D-108C-4EA8-A293-7568080C05DB}">
      <dsp:nvSpPr>
        <dsp:cNvPr id="0" name=""/>
        <dsp:cNvSpPr/>
      </dsp:nvSpPr>
      <dsp:spPr>
        <a:xfrm rot="2829178">
          <a:off x="3339610" y="1820324"/>
          <a:ext cx="529299" cy="30717"/>
        </a:xfrm>
        <a:custGeom>
          <a:avLst/>
          <a:gdLst/>
          <a:ahLst/>
          <a:cxnLst/>
          <a:rect l="0" t="0" r="0" b="0"/>
          <a:pathLst>
            <a:path>
              <a:moveTo>
                <a:pt x="0" y="15358"/>
              </a:moveTo>
              <a:lnTo>
                <a:pt x="529299" y="15358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500" kern="1200"/>
        </a:p>
      </dsp:txBody>
      <dsp:txXfrm>
        <a:off x="3591027" y="1822450"/>
        <a:ext cx="26464" cy="26464"/>
      </dsp:txXfrm>
    </dsp:sp>
    <dsp:sp modelId="{6649DCF9-1482-4183-9F17-CE79B56EFDEB}">
      <dsp:nvSpPr>
        <dsp:cNvPr id="0" name=""/>
        <dsp:cNvSpPr/>
      </dsp:nvSpPr>
      <dsp:spPr>
        <a:xfrm>
          <a:off x="3784233" y="1804750"/>
          <a:ext cx="899866" cy="449933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N. PEOPLE AWARENESS</a:t>
          </a:r>
        </a:p>
      </dsp:txBody>
      <dsp:txXfrm>
        <a:off x="3797411" y="1817928"/>
        <a:ext cx="873510" cy="423577"/>
      </dsp:txXfrm>
    </dsp:sp>
    <dsp:sp modelId="{EB785329-63C7-43E9-811B-97397A570333}">
      <dsp:nvSpPr>
        <dsp:cNvPr id="0" name=""/>
        <dsp:cNvSpPr/>
      </dsp:nvSpPr>
      <dsp:spPr>
        <a:xfrm rot="19457599">
          <a:off x="4642435" y="1885002"/>
          <a:ext cx="443275" cy="30717"/>
        </a:xfrm>
        <a:custGeom>
          <a:avLst/>
          <a:gdLst/>
          <a:ahLst/>
          <a:cxnLst/>
          <a:rect l="0" t="0" r="0" b="0"/>
          <a:pathLst>
            <a:path>
              <a:moveTo>
                <a:pt x="0" y="15358"/>
              </a:moveTo>
              <a:lnTo>
                <a:pt x="443275" y="15358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500" kern="1200"/>
        </a:p>
      </dsp:txBody>
      <dsp:txXfrm>
        <a:off x="4852991" y="1889279"/>
        <a:ext cx="22163" cy="22163"/>
      </dsp:txXfrm>
    </dsp:sp>
    <dsp:sp modelId="{470661C1-BAD4-490A-8341-8508B81AD24F}">
      <dsp:nvSpPr>
        <dsp:cNvPr id="0" name=""/>
        <dsp:cNvSpPr/>
      </dsp:nvSpPr>
      <dsp:spPr>
        <a:xfrm>
          <a:off x="5044047" y="1546038"/>
          <a:ext cx="899866" cy="449933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AWARENESS RATE</a:t>
          </a:r>
        </a:p>
      </dsp:txBody>
      <dsp:txXfrm>
        <a:off x="5057225" y="1559216"/>
        <a:ext cx="873510" cy="423577"/>
      </dsp:txXfrm>
    </dsp:sp>
    <dsp:sp modelId="{D55CCAFC-E6B7-459F-91D1-15B54A0A8CEE}">
      <dsp:nvSpPr>
        <dsp:cNvPr id="0" name=""/>
        <dsp:cNvSpPr/>
      </dsp:nvSpPr>
      <dsp:spPr>
        <a:xfrm>
          <a:off x="5943914" y="1755646"/>
          <a:ext cx="359946" cy="30717"/>
        </a:xfrm>
        <a:custGeom>
          <a:avLst/>
          <a:gdLst/>
          <a:ahLst/>
          <a:cxnLst/>
          <a:rect l="0" t="0" r="0" b="0"/>
          <a:pathLst>
            <a:path>
              <a:moveTo>
                <a:pt x="0" y="15358"/>
              </a:moveTo>
              <a:lnTo>
                <a:pt x="359946" y="15358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500" kern="1200"/>
        </a:p>
      </dsp:txBody>
      <dsp:txXfrm>
        <a:off x="6114888" y="1762006"/>
        <a:ext cx="17997" cy="17997"/>
      </dsp:txXfrm>
    </dsp:sp>
    <dsp:sp modelId="{1A84E89E-F3B7-4621-B900-71C10EB95E18}">
      <dsp:nvSpPr>
        <dsp:cNvPr id="0" name=""/>
        <dsp:cNvSpPr/>
      </dsp:nvSpPr>
      <dsp:spPr>
        <a:xfrm>
          <a:off x="6303860" y="1546038"/>
          <a:ext cx="899866" cy="449933"/>
        </a:xfrm>
        <a:prstGeom prst="roundRect">
          <a:avLst>
            <a:gd name="adj" fmla="val 10000"/>
          </a:avLst>
        </a:prstGeom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dsp:spPr>
      <dsp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ADVERT COSTS</a:t>
          </a:r>
        </a:p>
      </dsp:txBody>
      <dsp:txXfrm>
        <a:off x="6317038" y="1559216"/>
        <a:ext cx="873510" cy="423577"/>
      </dsp:txXfrm>
    </dsp:sp>
    <dsp:sp modelId="{C1724316-69C2-488D-B2D3-FC3E776153B5}">
      <dsp:nvSpPr>
        <dsp:cNvPr id="0" name=""/>
        <dsp:cNvSpPr/>
      </dsp:nvSpPr>
      <dsp:spPr>
        <a:xfrm rot="2142401">
          <a:off x="4642435" y="2143714"/>
          <a:ext cx="443275" cy="30717"/>
        </a:xfrm>
        <a:custGeom>
          <a:avLst/>
          <a:gdLst/>
          <a:ahLst/>
          <a:cxnLst/>
          <a:rect l="0" t="0" r="0" b="0"/>
          <a:pathLst>
            <a:path>
              <a:moveTo>
                <a:pt x="0" y="15358"/>
              </a:moveTo>
              <a:lnTo>
                <a:pt x="443275" y="15358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500" kern="1200"/>
        </a:p>
      </dsp:txBody>
      <dsp:txXfrm>
        <a:off x="4852991" y="2147991"/>
        <a:ext cx="22163" cy="22163"/>
      </dsp:txXfrm>
    </dsp:sp>
    <dsp:sp modelId="{CE8EC9F4-AC9C-4C85-9955-8F2B1FCAA0B9}">
      <dsp:nvSpPr>
        <dsp:cNvPr id="0" name=""/>
        <dsp:cNvSpPr/>
      </dsp:nvSpPr>
      <dsp:spPr>
        <a:xfrm>
          <a:off x="5044047" y="2063462"/>
          <a:ext cx="899866" cy="449933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MARKET SIZE</a:t>
          </a:r>
        </a:p>
      </dsp:txBody>
      <dsp:txXfrm>
        <a:off x="5057225" y="2076640"/>
        <a:ext cx="873510" cy="423577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</xdr:row>
      <xdr:rowOff>14287</xdr:rowOff>
    </xdr:from>
    <xdr:to>
      <xdr:col>10</xdr:col>
      <xdr:colOff>333375</xdr:colOff>
      <xdr:row>15</xdr:row>
      <xdr:rowOff>90487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4</xdr:col>
      <xdr:colOff>66675</xdr:colOff>
      <xdr:row>3</xdr:row>
      <xdr:rowOff>76200</xdr:rowOff>
    </xdr:from>
    <xdr:to>
      <xdr:col>5</xdr:col>
      <xdr:colOff>76200</xdr:colOff>
      <xdr:row>6</xdr:row>
      <xdr:rowOff>28575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14675" y="647700"/>
          <a:ext cx="771525" cy="523875"/>
        </a:xfrm>
        <a:prstGeom prst="line">
          <a:avLst/>
        </a:prstGeom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61911</xdr:rowOff>
    </xdr:from>
    <xdr:to>
      <xdr:col>13</xdr:col>
      <xdr:colOff>82215</xdr:colOff>
      <xdr:row>16</xdr:row>
      <xdr:rowOff>15831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438150</xdr:colOff>
      <xdr:row>17</xdr:row>
      <xdr:rowOff>36194</xdr:rowOff>
    </xdr:from>
    <xdr:to>
      <xdr:col>13</xdr:col>
      <xdr:colOff>110790</xdr:colOff>
      <xdr:row>32</xdr:row>
      <xdr:rowOff>172994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workbookViewId="0">
      <selection activeCell="D24" sqref="D24"/>
    </sheetView>
  </sheetViews>
  <sheetFormatPr baseColWidth="10" defaultRowHeight="14.4" x14ac:dyDescent="0.3"/>
  <cols>
    <col min="1" max="1" width="3.8867187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22"/>
  <sheetViews>
    <sheetView showGridLines="0" tabSelected="1" topLeftCell="A8" workbookViewId="0">
      <selection activeCell="N18" sqref="N18"/>
    </sheetView>
  </sheetViews>
  <sheetFormatPr baseColWidth="10" defaultRowHeight="14.4" x14ac:dyDescent="0.3"/>
  <cols>
    <col min="1" max="1" width="3.33203125" customWidth="1"/>
    <col min="2" max="2" width="26.5546875" bestFit="1" customWidth="1"/>
    <col min="3" max="3" width="17.44140625" bestFit="1" customWidth="1"/>
    <col min="4" max="4" width="14.109375" customWidth="1"/>
    <col min="5" max="5" width="15" customWidth="1"/>
    <col min="6" max="6" width="4.109375" style="16" customWidth="1"/>
  </cols>
  <sheetData>
    <row r="3" spans="2:10" x14ac:dyDescent="0.3">
      <c r="B3" s="4"/>
      <c r="C3" s="4" t="s">
        <v>9</v>
      </c>
      <c r="D3" s="4" t="s">
        <v>11</v>
      </c>
      <c r="E3" s="4" t="s">
        <v>10</v>
      </c>
      <c r="F3" s="12"/>
    </row>
    <row r="4" spans="2:10" x14ac:dyDescent="0.3">
      <c r="B4" s="6" t="s">
        <v>0</v>
      </c>
      <c r="C4" s="11">
        <v>100000</v>
      </c>
      <c r="D4" s="9">
        <f t="shared" ref="D4:D10" si="0">E4/C4-1</f>
        <v>0</v>
      </c>
      <c r="E4" s="11">
        <f>C4</f>
        <v>100000</v>
      </c>
      <c r="F4" s="13"/>
      <c r="H4" s="1" t="s">
        <v>0</v>
      </c>
      <c r="I4" s="3">
        <f>C4/$C$4</f>
        <v>1</v>
      </c>
      <c r="J4" s="3">
        <f>E4/$C$4</f>
        <v>1</v>
      </c>
    </row>
    <row r="5" spans="2:10" x14ac:dyDescent="0.3">
      <c r="B5" s="4" t="s">
        <v>15</v>
      </c>
      <c r="C5" s="7">
        <v>0.7</v>
      </c>
      <c r="D5" s="10">
        <f t="shared" si="0"/>
        <v>0.33327556087086574</v>
      </c>
      <c r="E5" s="8">
        <f>C5+E16/(100*1.2*4000)</f>
        <v>0.93329289260960602</v>
      </c>
      <c r="F5" s="14"/>
      <c r="I5" s="3">
        <f>AVERAGE(I4,I6)</f>
        <v>0.85</v>
      </c>
      <c r="J5" s="3">
        <f>AVERAGE(J4,J6)</f>
        <v>0.96664644630480301</v>
      </c>
    </row>
    <row r="6" spans="2:10" x14ac:dyDescent="0.3">
      <c r="B6" s="6" t="s">
        <v>1</v>
      </c>
      <c r="C6" s="11">
        <f>C4*C5</f>
        <v>70000</v>
      </c>
      <c r="D6" s="9">
        <f t="shared" si="0"/>
        <v>0.33327556087086574</v>
      </c>
      <c r="E6" s="11">
        <f>E4*E5</f>
        <v>93329.289260960606</v>
      </c>
      <c r="F6" s="13"/>
      <c r="H6" s="1" t="s">
        <v>1</v>
      </c>
      <c r="I6" s="3">
        <f>C6/$C$4</f>
        <v>0.7</v>
      </c>
      <c r="J6" s="3">
        <f>E6/$C$4</f>
        <v>0.93329289260960602</v>
      </c>
    </row>
    <row r="7" spans="2:10" x14ac:dyDescent="0.3">
      <c r="B7" s="4" t="s">
        <v>16</v>
      </c>
      <c r="C7" s="7">
        <v>0.8</v>
      </c>
      <c r="D7" s="10">
        <f t="shared" si="0"/>
        <v>1.8226206265879563E-2</v>
      </c>
      <c r="E7" s="8">
        <f>C7+E17/(100*1.1*5000)</f>
        <v>0.81458096501270372</v>
      </c>
      <c r="F7" s="14"/>
      <c r="I7" s="3">
        <f>AVERAGE(I6,I8)</f>
        <v>0.63</v>
      </c>
      <c r="J7" s="3">
        <f>AVERAGE(J6,J8)</f>
        <v>0.84676775885551825</v>
      </c>
    </row>
    <row r="8" spans="2:10" x14ac:dyDescent="0.3">
      <c r="B8" s="6" t="s">
        <v>2</v>
      </c>
      <c r="C8" s="11">
        <f>C6*C7</f>
        <v>56000</v>
      </c>
      <c r="D8" s="9">
        <f t="shared" si="0"/>
        <v>0.35757611625255459</v>
      </c>
      <c r="E8" s="11">
        <f>E6*E7</f>
        <v>76024.26251014306</v>
      </c>
      <c r="F8" s="13"/>
      <c r="H8" s="1" t="s">
        <v>2</v>
      </c>
      <c r="I8" s="3">
        <f>C8/$C$4</f>
        <v>0.56000000000000005</v>
      </c>
      <c r="J8" s="3">
        <f>E8/$C$4</f>
        <v>0.76024262510143059</v>
      </c>
    </row>
    <row r="9" spans="2:10" x14ac:dyDescent="0.3">
      <c r="B9" s="4" t="s">
        <v>17</v>
      </c>
      <c r="C9" s="7">
        <v>0.1</v>
      </c>
      <c r="D9" s="10">
        <f t="shared" si="0"/>
        <v>6.0000007960923751E-2</v>
      </c>
      <c r="E9" s="8">
        <f>C9*(1+D12*-1.4)</f>
        <v>0.10600000079609238</v>
      </c>
      <c r="F9" s="14"/>
      <c r="I9" s="3">
        <f>AVERAGE(I8,I10)</f>
        <v>0.30800000000000005</v>
      </c>
      <c r="J9" s="3">
        <f>AVERAGE(J8,J10)</f>
        <v>0.42041417198370279</v>
      </c>
    </row>
    <row r="10" spans="2:10" x14ac:dyDescent="0.3">
      <c r="B10" s="6" t="s">
        <v>3</v>
      </c>
      <c r="C10" s="11">
        <f>C8*C9</f>
        <v>5600</v>
      </c>
      <c r="D10" s="9">
        <f t="shared" si="0"/>
        <v>0.43903069403526795</v>
      </c>
      <c r="E10" s="11">
        <f>E8*E9</f>
        <v>8058.5718865975005</v>
      </c>
      <c r="F10" s="13"/>
      <c r="H10" s="1" t="s">
        <v>3</v>
      </c>
      <c r="I10" s="2">
        <f>C10/$C$4</f>
        <v>5.6000000000000001E-2</v>
      </c>
      <c r="J10" s="2">
        <f>E10/$C$4</f>
        <v>8.0585718865975001E-2</v>
      </c>
    </row>
    <row r="12" spans="2:10" x14ac:dyDescent="0.3">
      <c r="B12" s="4" t="s">
        <v>4</v>
      </c>
      <c r="C12" s="18">
        <v>100</v>
      </c>
      <c r="D12" s="5">
        <f>E12/C12-1</f>
        <v>-4.2857148543516965E-2</v>
      </c>
      <c r="E12" s="17">
        <v>95.714285145648304</v>
      </c>
      <c r="F12" s="15"/>
    </row>
    <row r="13" spans="2:10" x14ac:dyDescent="0.3">
      <c r="B13" s="4" t="s">
        <v>5</v>
      </c>
      <c r="C13" s="18">
        <v>20</v>
      </c>
      <c r="D13" s="5">
        <f>E13/C13-1</f>
        <v>0</v>
      </c>
      <c r="E13" s="18">
        <f>C13</f>
        <v>20</v>
      </c>
      <c r="F13" s="15"/>
    </row>
    <row r="14" spans="2:10" x14ac:dyDescent="0.3">
      <c r="B14" s="4" t="s">
        <v>6</v>
      </c>
      <c r="C14" s="18">
        <f>C10*C12</f>
        <v>560000</v>
      </c>
      <c r="D14" s="5">
        <f>E14/C14-1</f>
        <v>0.37735794182231808</v>
      </c>
      <c r="E14" s="18">
        <f>E10*E12</f>
        <v>771320.44742049812</v>
      </c>
      <c r="F14" s="15"/>
    </row>
    <row r="15" spans="2:10" x14ac:dyDescent="0.3">
      <c r="B15" s="4" t="s">
        <v>7</v>
      </c>
      <c r="C15" s="18">
        <f>C10*C13</f>
        <v>112000</v>
      </c>
      <c r="D15" s="5">
        <f>E15/C15-1</f>
        <v>0.43903069403526795</v>
      </c>
      <c r="E15" s="18">
        <f>E10*E13</f>
        <v>161171.43773195002</v>
      </c>
      <c r="F15" s="15"/>
    </row>
    <row r="16" spans="2:10" x14ac:dyDescent="0.3">
      <c r="B16" s="4" t="s">
        <v>12</v>
      </c>
      <c r="C16" s="18">
        <v>0</v>
      </c>
      <c r="D16" s="5"/>
      <c r="E16" s="17">
        <v>111980.5884526109</v>
      </c>
      <c r="F16" s="15"/>
    </row>
    <row r="17" spans="2:6" x14ac:dyDescent="0.3">
      <c r="B17" s="4" t="s">
        <v>13</v>
      </c>
      <c r="C17" s="18">
        <v>0</v>
      </c>
      <c r="D17" s="5"/>
      <c r="E17" s="17">
        <v>8019.5307569870038</v>
      </c>
      <c r="F17" s="15"/>
    </row>
    <row r="18" spans="2:6" x14ac:dyDescent="0.3">
      <c r="B18" s="4" t="s">
        <v>8</v>
      </c>
      <c r="C18" s="18">
        <f>C14-C15-C16-C17</f>
        <v>448000</v>
      </c>
      <c r="D18" s="5">
        <f>E18/C18-1</f>
        <v>9.4082344819085284E-2</v>
      </c>
      <c r="E18" s="19">
        <f>E14-E15-E16-E17</f>
        <v>490148.89047895017</v>
      </c>
      <c r="F18" s="15"/>
    </row>
    <row r="19" spans="2:6" x14ac:dyDescent="0.3">
      <c r="C19" s="20"/>
    </row>
    <row r="20" spans="2:6" x14ac:dyDescent="0.3">
      <c r="B20" s="4" t="s">
        <v>14</v>
      </c>
      <c r="C20" s="21">
        <v>120000</v>
      </c>
    </row>
    <row r="21" spans="2:6" x14ac:dyDescent="0.3">
      <c r="C21" s="20"/>
    </row>
    <row r="22" spans="2:6" x14ac:dyDescent="0.3">
      <c r="C22" s="20">
        <f>E16+E17</f>
        <v>120000.11920959791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MODEL</vt:lpstr>
      <vt:lpstr>OPTIMIZATION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2016-07-22T18:02:06Z</dcterms:created>
  <dcterms:modified xsi:type="dcterms:W3CDTF">2020-02-18T23:04:32Z</dcterms:modified>
</cp:coreProperties>
</file>