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C:\Users\ascappini\Desktop\escritorio\INFO ELIPSOS\PERS\EBOOK- 100 TOOLS FOR ANALYSTS\80 FMBA Blog\FORECASTING\"/>
    </mc:Choice>
  </mc:AlternateContent>
  <xr:revisionPtr revIDLastSave="0" documentId="13_ncr:1_{979FD6BC-6A63-4D65-ACA0-72009EB4E58F}" xr6:coauthVersionLast="45" xr6:coauthVersionMax="45" xr10:uidLastSave="{00000000-0000-0000-0000-000000000000}"/>
  <bookViews>
    <workbookView xWindow="-108" yWindow="-108" windowWidth="23256" windowHeight="12576" xr2:uid="{00000000-000D-0000-FFFF-FFFF00000000}"/>
  </bookViews>
  <sheets>
    <sheet name="Hoja1" sheetId="1" r:id="rId1"/>
  </sheets>
  <definedNames>
    <definedName name="solver_adj" localSheetId="0" hidden="1">Hoja1!$C$4</definedName>
    <definedName name="solver_cvg" localSheetId="0" hidden="1">0.0001</definedName>
    <definedName name="solver_drv" localSheetId="0" hidden="1">1</definedName>
    <definedName name="solver_eng" localSheetId="0" hidden="1">1</definedName>
    <definedName name="solver_est" localSheetId="0" hidden="1">1</definedName>
    <definedName name="solver_itr" localSheetId="0" hidden="1">2147483647</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1</definedName>
    <definedName name="solver_nod" localSheetId="0" hidden="1">2147483647</definedName>
    <definedName name="solver_num" localSheetId="0" hidden="1">0</definedName>
    <definedName name="solver_nwt" localSheetId="0" hidden="1">1</definedName>
    <definedName name="solver_opt" localSheetId="0" hidden="1">Hoja1!$C$6</definedName>
    <definedName name="solver_pre" localSheetId="0" hidden="1">0.000001</definedName>
    <definedName name="solver_rbv" localSheetId="0" hidden="1">1</definedName>
    <definedName name="solver_rlx" localSheetId="0" hidden="1">2</definedName>
    <definedName name="solver_rsd" localSheetId="0" hidden="1">0</definedName>
    <definedName name="solver_scl" localSheetId="0" hidden="1">1</definedName>
    <definedName name="solver_sho" localSheetId="0" hidden="1">2</definedName>
    <definedName name="solver_ssz" localSheetId="0" hidden="1">100</definedName>
    <definedName name="solver_tim" localSheetId="0" hidden="1">2147483647</definedName>
    <definedName name="solver_tol" localSheetId="0" hidden="1">0.01</definedName>
    <definedName name="solver_typ" localSheetId="0" hidden="1">1</definedName>
    <definedName name="solver_val" localSheetId="0" hidden="1">0</definedName>
    <definedName name="solver_ver" localSheetId="0"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 i="1" l="1"/>
  <c r="H4" i="1"/>
  <c r="I4" i="1"/>
  <c r="J4" i="1"/>
  <c r="K4" i="1"/>
  <c r="L4" i="1"/>
  <c r="M4" i="1"/>
  <c r="N4" i="1"/>
  <c r="O4" i="1"/>
  <c r="P4" i="1"/>
  <c r="F4" i="1"/>
  <c r="I5" i="1" l="1"/>
  <c r="I6" i="1" s="1"/>
  <c r="K5" i="1"/>
  <c r="K6" i="1" s="1"/>
  <c r="U5" i="1"/>
  <c r="U6" i="1" s="1"/>
  <c r="H5" i="1"/>
  <c r="H6" i="1" s="1"/>
  <c r="T5" i="1"/>
  <c r="T6" i="1" s="1"/>
  <c r="G5" i="1"/>
  <c r="G6" i="1" s="1"/>
  <c r="W5" i="1"/>
  <c r="W6" i="1" s="1"/>
  <c r="S5" i="1"/>
  <c r="S6" i="1" s="1"/>
  <c r="N5" i="1"/>
  <c r="N6" i="1" s="1"/>
  <c r="J5" i="1"/>
  <c r="J6" i="1" s="1"/>
  <c r="F5" i="1"/>
  <c r="F6" i="1" s="1"/>
  <c r="P5" i="1"/>
  <c r="P6" i="1" s="1"/>
  <c r="L5" i="1"/>
  <c r="L6" i="1" s="1"/>
  <c r="Q5" i="1"/>
  <c r="Q6" i="1" s="1"/>
  <c r="O5" i="1"/>
  <c r="O6" i="1" s="1"/>
  <c r="V5" i="1"/>
  <c r="V6" i="1" s="1"/>
  <c r="R5" i="1"/>
  <c r="R6" i="1" s="1"/>
  <c r="M5" i="1"/>
  <c r="M6" i="1" s="1"/>
  <c r="B20" i="1" l="1"/>
  <c r="C20" i="1" s="1"/>
  <c r="C6" i="1"/>
</calcChain>
</file>

<file path=xl/sharedStrings.xml><?xml version="1.0" encoding="utf-8"?>
<sst xmlns="http://schemas.openxmlformats.org/spreadsheetml/2006/main" count="8" uniqueCount="8">
  <si>
    <t>%</t>
  </si>
  <si>
    <t>PERIODS</t>
  </si>
  <si>
    <t>SALES</t>
  </si>
  <si>
    <t>LN TRANSFORMATION</t>
  </si>
  <si>
    <t>LN TREND</t>
  </si>
  <si>
    <t>FORECAST</t>
  </si>
  <si>
    <t xml:space="preserve"> MARKET SATURATION LEVEL (Max sales):</t>
  </si>
  <si>
    <r>
      <t>R</t>
    </r>
    <r>
      <rPr>
        <sz val="11"/>
        <color theme="1"/>
        <rFont val="Calibri"/>
        <family val="2"/>
      </rPr>
      <t>²</t>
    </r>
    <r>
      <rPr>
        <sz val="9.9"/>
        <color theme="1"/>
        <rFont val="Calibri"/>
        <family val="2"/>
      </rPr>
      <t xml:space="preserve"> of the trend line forecast: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</si>
</sst>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000\ _€_-;\-* #,##0.000\ _€_-;_-* &quot;-&quot;??\ _€_-;_-@_-"/>
  </numFmts>
  <fonts count="4" x14ac:knownFonts="1">
    <font>
      <sz val="11"/>
      <color theme="1"/>
      <name val="Calibri"/>
      <family val="2"/>
      <scheme val="minor"/>
    </font>
    <font>
      <sz val="11"/>
      <color theme="1"/>
      <name val="Calibri"/>
      <family val="2"/>
      <scheme val="minor"/>
    </font>
    <font>
      <sz val="11"/>
      <color theme="1"/>
      <name val="Calibri"/>
      <family val="2"/>
    </font>
    <font>
      <sz val="9.9"/>
      <color theme="1"/>
      <name val="Calibri"/>
      <family val="2"/>
    </font>
  </fonts>
  <fills count="3">
    <fill>
      <patternFill patternType="none"/>
    </fill>
    <fill>
      <patternFill patternType="gray125"/>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1">
    <xf numFmtId="0" fontId="0" fillId="0" borderId="0" xfId="0"/>
    <xf numFmtId="0" fontId="0" fillId="0" borderId="0" xfId="0" applyAlignment="1">
      <alignment horizontal="center"/>
    </xf>
    <xf numFmtId="0" fontId="0" fillId="0" borderId="1" xfId="0" applyBorder="1"/>
    <xf numFmtId="164" fontId="0" fillId="0" borderId="1" xfId="1" applyFont="1" applyBorder="1"/>
    <xf numFmtId="164" fontId="0" fillId="0" borderId="1" xfId="0" applyNumberFormat="1" applyBorder="1"/>
    <xf numFmtId="0" fontId="0" fillId="2" borderId="0" xfId="0" applyFill="1" applyAlignment="1">
      <alignment horizontal="center"/>
    </xf>
    <xf numFmtId="165" fontId="0" fillId="0" borderId="0" xfId="1" applyNumberFormat="1" applyFont="1"/>
    <xf numFmtId="164" fontId="0" fillId="2" borderId="1" xfId="1" applyFont="1" applyFill="1" applyBorder="1"/>
    <xf numFmtId="0" fontId="0" fillId="0" borderId="0" xfId="0" applyAlignment="1">
      <alignment horizontal="right"/>
    </xf>
    <xf numFmtId="0" fontId="0" fillId="0" borderId="0" xfId="0" applyFill="1"/>
    <xf numFmtId="0" fontId="0" fillId="0" borderId="0" xfId="0" applyFill="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s-ES" sz="1800"/>
              <a:t>Real Data and Forecast</a:t>
            </a:r>
          </a:p>
        </c:rich>
      </c:tx>
      <c:layout>
        <c:manualLayout>
          <c:xMode val="edge"/>
          <c:yMode val="edge"/>
          <c:x val="1.4802687682269918E-2"/>
          <c:y val="2.0043983127701007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Hoja1!$E$3</c:f>
              <c:strCache>
                <c:ptCount val="1"/>
                <c:pt idx="0">
                  <c:v>SALES</c:v>
                </c:pt>
              </c:strCache>
            </c:strRef>
          </c:tx>
          <c:spPr>
            <a:ln w="28575" cap="rnd">
              <a:solidFill>
                <a:schemeClr val="accent1"/>
              </a:solidFill>
              <a:round/>
            </a:ln>
            <a:effectLst/>
          </c:spPr>
          <c:marker>
            <c:symbol val="none"/>
          </c:marker>
          <c:val>
            <c:numRef>
              <c:f>Hoja1!$F$3:$P$3</c:f>
              <c:numCache>
                <c:formatCode>_-* #,##0.00\ _€_-;\-* #,##0.00\ _€_-;_-* "-"??\ _€_-;_-@_-</c:formatCode>
                <c:ptCount val="11"/>
                <c:pt idx="0">
                  <c:v>1.5466421665228338</c:v>
                </c:pt>
                <c:pt idx="1">
                  <c:v>2.0167597893515916</c:v>
                </c:pt>
                <c:pt idx="2">
                  <c:v>2.5016686621956046</c:v>
                </c:pt>
                <c:pt idx="3">
                  <c:v>3.5404871832689482</c:v>
                </c:pt>
                <c:pt idx="4">
                  <c:v>5.4592505625864405</c:v>
                </c:pt>
                <c:pt idx="5">
                  <c:v>9.0636482970675889</c:v>
                </c:pt>
                <c:pt idx="6">
                  <c:v>13.203377005709896</c:v>
                </c:pt>
                <c:pt idx="7">
                  <c:v>18.8805968708065</c:v>
                </c:pt>
                <c:pt idx="8">
                  <c:v>29.267477294942307</c:v>
                </c:pt>
                <c:pt idx="9">
                  <c:v>45.213470216330322</c:v>
                </c:pt>
                <c:pt idx="10">
                  <c:v>62.418346524504805</c:v>
                </c:pt>
              </c:numCache>
            </c:numRef>
          </c:val>
          <c:smooth val="0"/>
          <c:extLst>
            <c:ext xmlns:c16="http://schemas.microsoft.com/office/drawing/2014/chart" uri="{C3380CC4-5D6E-409C-BE32-E72D297353CC}">
              <c16:uniqueId val="{00000000-3794-4F2F-B23B-68310E652416}"/>
            </c:ext>
          </c:extLst>
        </c:ser>
        <c:ser>
          <c:idx val="1"/>
          <c:order val="1"/>
          <c:tx>
            <c:strRef>
              <c:f>Hoja1!$E$6</c:f>
              <c:strCache>
                <c:ptCount val="1"/>
                <c:pt idx="0">
                  <c:v>FORECAST</c:v>
                </c:pt>
              </c:strCache>
            </c:strRef>
          </c:tx>
          <c:spPr>
            <a:ln w="28575" cap="rnd">
              <a:solidFill>
                <a:schemeClr val="accent1"/>
              </a:solidFill>
              <a:prstDash val="sysDot"/>
              <a:round/>
            </a:ln>
            <a:effectLst/>
          </c:spPr>
          <c:marker>
            <c:symbol val="none"/>
          </c:marker>
          <c:val>
            <c:numRef>
              <c:f>Hoja1!$F$6:$W$6</c:f>
              <c:numCache>
                <c:formatCode>_-* #,##0.00\ _€_-;\-* #,##0.00\ _€_-;_-* "-"??\ _€_-;_-@_-</c:formatCode>
                <c:ptCount val="18"/>
                <c:pt idx="0">
                  <c:v>1.0881912802706233</c:v>
                </c:pt>
                <c:pt idx="1">
                  <c:v>1.7201480818430308</c:v>
                </c:pt>
                <c:pt idx="2">
                  <c:v>2.7090561260142305</c:v>
                </c:pt>
                <c:pt idx="3">
                  <c:v>4.2419460576065617</c:v>
                </c:pt>
                <c:pt idx="4">
                  <c:v>6.5835116955354129</c:v>
                </c:pt>
                <c:pt idx="5">
                  <c:v>10.081546278553216</c:v>
                </c:pt>
                <c:pt idx="6">
                  <c:v>15.137033472764863</c:v>
                </c:pt>
                <c:pt idx="7">
                  <c:v>22.104439727379269</c:v>
                </c:pt>
                <c:pt idx="8">
                  <c:v>31.10344810185407</c:v>
                </c:pt>
                <c:pt idx="9">
                  <c:v>41.800111865374241</c:v>
                </c:pt>
                <c:pt idx="10">
                  <c:v>53.328037458070334</c:v>
                </c:pt>
                <c:pt idx="11">
                  <c:v>64.511198749641835</c:v>
                </c:pt>
                <c:pt idx="12">
                  <c:v>74.305818119259129</c:v>
                </c:pt>
                <c:pt idx="13">
                  <c:v>82.145371176881341</c:v>
                </c:pt>
                <c:pt idx="14">
                  <c:v>87.979927538669983</c:v>
                </c:pt>
                <c:pt idx="15">
                  <c:v>92.09142168915524</c:v>
                </c:pt>
                <c:pt idx="16">
                  <c:v>94.878436998777204</c:v>
                </c:pt>
                <c:pt idx="17">
                  <c:v>96.718296118307251</c:v>
                </c:pt>
              </c:numCache>
            </c:numRef>
          </c:val>
          <c:smooth val="0"/>
          <c:extLst>
            <c:ext xmlns:c16="http://schemas.microsoft.com/office/drawing/2014/chart" uri="{C3380CC4-5D6E-409C-BE32-E72D297353CC}">
              <c16:uniqueId val="{00000001-3794-4F2F-B23B-68310E652416}"/>
            </c:ext>
          </c:extLst>
        </c:ser>
        <c:dLbls>
          <c:showLegendKey val="0"/>
          <c:showVal val="0"/>
          <c:showCatName val="0"/>
          <c:showSerName val="0"/>
          <c:showPercent val="0"/>
          <c:showBubbleSize val="0"/>
        </c:dLbls>
        <c:smooth val="0"/>
        <c:axId val="1095009568"/>
        <c:axId val="1095010128"/>
      </c:lineChart>
      <c:catAx>
        <c:axId val="10950095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ES"/>
          </a:p>
        </c:txPr>
        <c:crossAx val="1095010128"/>
        <c:crosses val="autoZero"/>
        <c:auto val="1"/>
        <c:lblAlgn val="ctr"/>
        <c:lblOffset val="100"/>
        <c:noMultiLvlLbl val="0"/>
      </c:catAx>
      <c:valAx>
        <c:axId val="1095010128"/>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ES"/>
          </a:p>
        </c:txPr>
        <c:crossAx val="1095009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sz="1200" b="0"/>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s-ES" sz="1800"/>
              <a:t>Trend </a:t>
            </a:r>
          </a:p>
        </c:rich>
      </c:tx>
      <c:layout>
        <c:manualLayout>
          <c:xMode val="edge"/>
          <c:yMode val="edge"/>
          <c:x val="1.1737638458143988E-2"/>
          <c:y val="2.4052779753241205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Hoja1!$E$4</c:f>
              <c:strCache>
                <c:ptCount val="1"/>
                <c:pt idx="0">
                  <c:v>LN TRANSFORMATION</c:v>
                </c:pt>
              </c:strCache>
            </c:strRef>
          </c:tx>
          <c:spPr>
            <a:ln w="28575" cap="rnd">
              <a:solidFill>
                <a:schemeClr val="accent1"/>
              </a:solidFill>
              <a:round/>
            </a:ln>
            <a:effectLst/>
          </c:spPr>
          <c:marker>
            <c:symbol val="none"/>
          </c:marker>
          <c:val>
            <c:numRef>
              <c:f>Hoja1!$F$4:$W$4</c:f>
              <c:numCache>
                <c:formatCode>_-* #,##0.00\ _€_-;\-* #,##0.00\ _€_-;_-* "-"??\ _€_-;_-@_-</c:formatCode>
                <c:ptCount val="18"/>
                <c:pt idx="0">
                  <c:v>-4.1534966746623168</c:v>
                </c:pt>
                <c:pt idx="1">
                  <c:v>-3.883304286940076</c:v>
                </c:pt>
                <c:pt idx="2">
                  <c:v>-3.6628772892765036</c:v>
                </c:pt>
                <c:pt idx="3">
                  <c:v>-3.304859023934315</c:v>
                </c:pt>
                <c:pt idx="4">
                  <c:v>-2.851719431796583</c:v>
                </c:pt>
                <c:pt idx="5">
                  <c:v>-2.3058881091685088</c:v>
                </c:pt>
                <c:pt idx="6">
                  <c:v>-1.8830950846753771</c:v>
                </c:pt>
                <c:pt idx="7">
                  <c:v>-1.4577874078034891</c:v>
                </c:pt>
                <c:pt idx="8">
                  <c:v>-0.88242856750866228</c:v>
                </c:pt>
                <c:pt idx="9">
                  <c:v>-0.19204930079459964</c:v>
                </c:pt>
                <c:pt idx="10">
                  <c:v>0.50734325514414691</c:v>
                </c:pt>
              </c:numCache>
            </c:numRef>
          </c:val>
          <c:smooth val="0"/>
          <c:extLst>
            <c:ext xmlns:c16="http://schemas.microsoft.com/office/drawing/2014/chart" uri="{C3380CC4-5D6E-409C-BE32-E72D297353CC}">
              <c16:uniqueId val="{00000000-8563-4482-BD92-F1FF43EFAEA7}"/>
            </c:ext>
          </c:extLst>
        </c:ser>
        <c:ser>
          <c:idx val="1"/>
          <c:order val="1"/>
          <c:tx>
            <c:strRef>
              <c:f>Hoja1!$E$5</c:f>
              <c:strCache>
                <c:ptCount val="1"/>
                <c:pt idx="0">
                  <c:v>LN TREND</c:v>
                </c:pt>
              </c:strCache>
            </c:strRef>
          </c:tx>
          <c:spPr>
            <a:ln w="28575" cap="rnd">
              <a:solidFill>
                <a:schemeClr val="accent1"/>
              </a:solidFill>
              <a:prstDash val="sysDot"/>
              <a:round/>
            </a:ln>
            <a:effectLst/>
          </c:spPr>
          <c:marker>
            <c:symbol val="none"/>
          </c:marker>
          <c:val>
            <c:numRef>
              <c:f>Hoja1!$F$5:$W$5</c:f>
              <c:numCache>
                <c:formatCode>_-* #,##0.00\ _€_-;\-* #,##0.00\ _€_-;_-* "-"??\ _€_-;_-@_-</c:formatCode>
                <c:ptCount val="18"/>
                <c:pt idx="0">
                  <c:v>-4.5097116900515077</c:v>
                </c:pt>
                <c:pt idx="1">
                  <c:v>-4.0454086597033205</c:v>
                </c:pt>
                <c:pt idx="2">
                  <c:v>-3.5811056293551333</c:v>
                </c:pt>
                <c:pt idx="3">
                  <c:v>-3.1168025990069461</c:v>
                </c:pt>
                <c:pt idx="4">
                  <c:v>-2.6524995686587585</c:v>
                </c:pt>
                <c:pt idx="5">
                  <c:v>-2.1881965383105713</c:v>
                </c:pt>
                <c:pt idx="6">
                  <c:v>-1.7238935079623841</c:v>
                </c:pt>
                <c:pt idx="7">
                  <c:v>-1.2595904776141968</c:v>
                </c:pt>
                <c:pt idx="8">
                  <c:v>-0.7952874472660092</c:v>
                </c:pt>
                <c:pt idx="9">
                  <c:v>-0.33098441691782199</c:v>
                </c:pt>
                <c:pt idx="10">
                  <c:v>0.13331861343036522</c:v>
                </c:pt>
                <c:pt idx="11">
                  <c:v>0.59762164377855242</c:v>
                </c:pt>
                <c:pt idx="12">
                  <c:v>1.0619246741267396</c:v>
                </c:pt>
                <c:pt idx="13">
                  <c:v>1.5262277044749268</c:v>
                </c:pt>
                <c:pt idx="14">
                  <c:v>1.990530734823114</c:v>
                </c:pt>
                <c:pt idx="15">
                  <c:v>2.4548337651713013</c:v>
                </c:pt>
                <c:pt idx="16">
                  <c:v>2.9191367955194885</c:v>
                </c:pt>
                <c:pt idx="17">
                  <c:v>3.3834398258676766</c:v>
                </c:pt>
              </c:numCache>
            </c:numRef>
          </c:val>
          <c:smooth val="0"/>
          <c:extLst>
            <c:ext xmlns:c16="http://schemas.microsoft.com/office/drawing/2014/chart" uri="{C3380CC4-5D6E-409C-BE32-E72D297353CC}">
              <c16:uniqueId val="{00000001-8563-4482-BD92-F1FF43EFAEA7}"/>
            </c:ext>
          </c:extLst>
        </c:ser>
        <c:dLbls>
          <c:showLegendKey val="0"/>
          <c:showVal val="0"/>
          <c:showCatName val="0"/>
          <c:showSerName val="0"/>
          <c:showPercent val="0"/>
          <c:showBubbleSize val="0"/>
        </c:dLbls>
        <c:smooth val="0"/>
        <c:axId val="1095014048"/>
        <c:axId val="1095014608"/>
      </c:lineChart>
      <c:catAx>
        <c:axId val="109501404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ES"/>
          </a:p>
        </c:txPr>
        <c:crossAx val="1095014608"/>
        <c:crossesAt val="-5"/>
        <c:auto val="1"/>
        <c:lblAlgn val="ctr"/>
        <c:lblOffset val="100"/>
        <c:noMultiLvlLbl val="0"/>
      </c:catAx>
      <c:valAx>
        <c:axId val="1095014608"/>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ES"/>
          </a:p>
        </c:txPr>
        <c:crossAx val="1095014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sz="1200" b="0"/>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655107</xdr:colOff>
      <xdr:row>7</xdr:row>
      <xdr:rowOff>84137</xdr:rowOff>
    </xdr:from>
    <xdr:to>
      <xdr:col>18</xdr:col>
      <xdr:colOff>651933</xdr:colOff>
      <xdr:row>24</xdr:row>
      <xdr:rowOff>85637</xdr:rowOff>
    </xdr:to>
    <xdr:graphicFrame macro="">
      <xdr:nvGraphicFramePr>
        <xdr:cNvPr id="4" name="Gráfico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1797050</xdr:colOff>
      <xdr:row>7</xdr:row>
      <xdr:rowOff>84137</xdr:rowOff>
    </xdr:from>
    <xdr:to>
      <xdr:col>11</xdr:col>
      <xdr:colOff>541867</xdr:colOff>
      <xdr:row>24</xdr:row>
      <xdr:rowOff>85637</xdr:rowOff>
    </xdr:to>
    <xdr:graphicFrame macro="">
      <xdr:nvGraphicFramePr>
        <xdr:cNvPr id="6" name="Gráfico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190500</xdr:colOff>
      <xdr:row>8</xdr:row>
      <xdr:rowOff>15875</xdr:rowOff>
    </xdr:from>
    <xdr:to>
      <xdr:col>4</xdr:col>
      <xdr:colOff>1524000</xdr:colOff>
      <xdr:row>17</xdr:row>
      <xdr:rowOff>127000</xdr:rowOff>
    </xdr:to>
    <xdr:sp macro="" textlink="">
      <xdr:nvSpPr>
        <xdr:cNvPr id="7" name="Rectángulo redondeado 6">
          <a:extLst>
            <a:ext uri="{FF2B5EF4-FFF2-40B4-BE49-F238E27FC236}">
              <a16:creationId xmlns:a16="http://schemas.microsoft.com/office/drawing/2014/main" id="{00000000-0008-0000-0000-000007000000}"/>
            </a:ext>
          </a:extLst>
        </xdr:cNvPr>
        <xdr:cNvSpPr/>
      </xdr:nvSpPr>
      <xdr:spPr>
        <a:xfrm>
          <a:off x="190500" y="1539875"/>
          <a:ext cx="6175375" cy="1825625"/>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s-ES" sz="1100"/>
            <a:t>- Insert</a:t>
          </a:r>
          <a:r>
            <a:rPr lang="es-ES" sz="1100" baseline="0"/>
            <a:t> data about sales in the green row of the table</a:t>
          </a:r>
        </a:p>
        <a:p>
          <a:pPr algn="l"/>
          <a:r>
            <a:rPr lang="es-ES" sz="1100" baseline="0"/>
            <a:t>- Periods usually are years (if you think that the product life cycle is much shorter, you can use month but if you have seasonality effects, then you should use a mooving average for monthly data)</a:t>
          </a:r>
        </a:p>
        <a:p>
          <a:pPr algn="l"/>
          <a:r>
            <a:rPr lang="es-ES" sz="1100" baseline="0"/>
            <a:t>- Insert the maximul level of sales that the product can reach (data about sales can be in absolute valu or in percentage)</a:t>
          </a:r>
        </a:p>
        <a:p>
          <a:pPr algn="l"/>
          <a:r>
            <a:rPr lang="es-ES" sz="1100" baseline="0"/>
            <a:t>- check the graph on the right for the forecast projection, if real data line  seems not to fit properly the forecast, you can try modifying your assumptions about the maximum level of sales</a:t>
          </a:r>
        </a:p>
        <a:p>
          <a:pPr algn="l"/>
          <a:r>
            <a:rPr lang="es-ES" sz="1100" baseline="0"/>
            <a:t>- In the last row of the table you find the forecasted values for the next periods</a:t>
          </a:r>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W20"/>
  <sheetViews>
    <sheetView showGridLines="0" tabSelected="1" topLeftCell="F1" zoomScale="90" zoomScaleNormal="90" workbookViewId="0">
      <selection activeCell="N26" sqref="N26"/>
    </sheetView>
  </sheetViews>
  <sheetFormatPr baseColWidth="10" defaultRowHeight="14.4" x14ac:dyDescent="0.3"/>
  <cols>
    <col min="2" max="2" width="49.6640625" bestFit="1" customWidth="1"/>
    <col min="4" max="4" width="5.33203125" style="9" customWidth="1"/>
    <col min="5" max="5" width="27" bestFit="1" customWidth="1"/>
  </cols>
  <sheetData>
    <row r="2" spans="2:23" x14ac:dyDescent="0.3">
      <c r="E2" s="2" t="s">
        <v>1</v>
      </c>
      <c r="F2" s="2">
        <v>1</v>
      </c>
      <c r="G2" s="2">
        <v>2</v>
      </c>
      <c r="H2" s="2">
        <v>3</v>
      </c>
      <c r="I2" s="2">
        <v>4</v>
      </c>
      <c r="J2" s="2">
        <v>5</v>
      </c>
      <c r="K2" s="2">
        <v>6</v>
      </c>
      <c r="L2" s="2">
        <v>7</v>
      </c>
      <c r="M2" s="2">
        <v>8</v>
      </c>
      <c r="N2" s="2">
        <v>9</v>
      </c>
      <c r="O2" s="2">
        <v>10</v>
      </c>
      <c r="P2" s="2">
        <v>11</v>
      </c>
      <c r="Q2" s="2">
        <v>12</v>
      </c>
      <c r="R2" s="2">
        <v>13</v>
      </c>
      <c r="S2" s="2">
        <v>14</v>
      </c>
      <c r="T2" s="2">
        <v>15</v>
      </c>
      <c r="U2" s="2">
        <v>16</v>
      </c>
      <c r="V2" s="2">
        <v>17</v>
      </c>
      <c r="W2" s="2">
        <v>18</v>
      </c>
    </row>
    <row r="3" spans="2:23" x14ac:dyDescent="0.3">
      <c r="C3" s="1" t="s">
        <v>0</v>
      </c>
      <c r="D3" s="10"/>
      <c r="E3" s="2" t="s">
        <v>2</v>
      </c>
      <c r="F3" s="7">
        <v>1.5466421665228338</v>
      </c>
      <c r="G3" s="7">
        <v>2.0167597893515916</v>
      </c>
      <c r="H3" s="7">
        <v>2.5016686621956046</v>
      </c>
      <c r="I3" s="7">
        <v>3.5404871832689482</v>
      </c>
      <c r="J3" s="7">
        <v>5.4592505625864405</v>
      </c>
      <c r="K3" s="7">
        <v>9.0636482970675889</v>
      </c>
      <c r="L3" s="7">
        <v>13.203377005709896</v>
      </c>
      <c r="M3" s="7">
        <v>18.8805968708065</v>
      </c>
      <c r="N3" s="7">
        <v>29.267477294942307</v>
      </c>
      <c r="O3" s="7">
        <v>45.213470216330322</v>
      </c>
      <c r="P3" s="7">
        <v>62.418346524504805</v>
      </c>
      <c r="Q3" s="2"/>
      <c r="R3" s="2"/>
      <c r="S3" s="2"/>
      <c r="T3" s="2"/>
      <c r="U3" s="2"/>
      <c r="V3" s="2"/>
      <c r="W3" s="2"/>
    </row>
    <row r="4" spans="2:23" x14ac:dyDescent="0.3">
      <c r="B4" s="8" t="s">
        <v>6</v>
      </c>
      <c r="C4" s="5">
        <v>100</v>
      </c>
      <c r="D4" s="10"/>
      <c r="E4" s="2" t="s">
        <v>3</v>
      </c>
      <c r="F4" s="3">
        <f>LN(F3/($C$4-F3))</f>
        <v>-4.1534966746623168</v>
      </c>
      <c r="G4" s="3">
        <f t="shared" ref="G4:P4" si="0">LN(G3/($C$4-G3))</f>
        <v>-3.883304286940076</v>
      </c>
      <c r="H4" s="3">
        <f t="shared" si="0"/>
        <v>-3.6628772892765036</v>
      </c>
      <c r="I4" s="3">
        <f t="shared" si="0"/>
        <v>-3.304859023934315</v>
      </c>
      <c r="J4" s="3">
        <f t="shared" si="0"/>
        <v>-2.851719431796583</v>
      </c>
      <c r="K4" s="3">
        <f t="shared" si="0"/>
        <v>-2.3058881091685088</v>
      </c>
      <c r="L4" s="3">
        <f t="shared" si="0"/>
        <v>-1.8830950846753771</v>
      </c>
      <c r="M4" s="3">
        <f t="shared" si="0"/>
        <v>-1.4577874078034891</v>
      </c>
      <c r="N4" s="3">
        <f t="shared" si="0"/>
        <v>-0.88242856750866228</v>
      </c>
      <c r="O4" s="3">
        <f t="shared" si="0"/>
        <v>-0.19204930079459964</v>
      </c>
      <c r="P4" s="3">
        <f t="shared" si="0"/>
        <v>0.50734325514414691</v>
      </c>
      <c r="Q4" s="2"/>
      <c r="R4" s="2"/>
      <c r="S4" s="2"/>
      <c r="T4" s="2"/>
      <c r="U4" s="2"/>
      <c r="V4" s="2"/>
      <c r="W4" s="2"/>
    </row>
    <row r="5" spans="2:23" x14ac:dyDescent="0.3">
      <c r="E5" s="2" t="s">
        <v>4</v>
      </c>
      <c r="F5" s="3">
        <f t="shared" ref="F5:P5" si="1">TREND($F$4:$P$4,$F$2:$P$2,F2)</f>
        <v>-4.5097116900515077</v>
      </c>
      <c r="G5" s="3">
        <f t="shared" si="1"/>
        <v>-4.0454086597033205</v>
      </c>
      <c r="H5" s="3">
        <f t="shared" si="1"/>
        <v>-3.5811056293551333</v>
      </c>
      <c r="I5" s="3">
        <f t="shared" si="1"/>
        <v>-3.1168025990069461</v>
      </c>
      <c r="J5" s="3">
        <f t="shared" si="1"/>
        <v>-2.6524995686587585</v>
      </c>
      <c r="K5" s="3">
        <f t="shared" si="1"/>
        <v>-2.1881965383105713</v>
      </c>
      <c r="L5" s="3">
        <f t="shared" si="1"/>
        <v>-1.7238935079623841</v>
      </c>
      <c r="M5" s="3">
        <f t="shared" si="1"/>
        <v>-1.2595904776141968</v>
      </c>
      <c r="N5" s="3">
        <f t="shared" si="1"/>
        <v>-0.7952874472660092</v>
      </c>
      <c r="O5" s="3">
        <f t="shared" si="1"/>
        <v>-0.33098441691782199</v>
      </c>
      <c r="P5" s="3">
        <f t="shared" si="1"/>
        <v>0.13331861343036522</v>
      </c>
      <c r="Q5" s="3">
        <f t="shared" ref="Q5:W5" si="2">TREND($F$4:$P$4,$F$2:$P$2,Q2)</f>
        <v>0.59762164377855242</v>
      </c>
      <c r="R5" s="3">
        <f t="shared" si="2"/>
        <v>1.0619246741267396</v>
      </c>
      <c r="S5" s="3">
        <f t="shared" si="2"/>
        <v>1.5262277044749268</v>
      </c>
      <c r="T5" s="3">
        <f t="shared" si="2"/>
        <v>1.990530734823114</v>
      </c>
      <c r="U5" s="3">
        <f t="shared" si="2"/>
        <v>2.4548337651713013</v>
      </c>
      <c r="V5" s="3">
        <f t="shared" si="2"/>
        <v>2.9191367955194885</v>
      </c>
      <c r="W5" s="3">
        <f t="shared" si="2"/>
        <v>3.3834398258676766</v>
      </c>
    </row>
    <row r="6" spans="2:23" x14ac:dyDescent="0.3">
      <c r="B6" s="8" t="s">
        <v>7</v>
      </c>
      <c r="C6">
        <f>RSQ(F6:P6,F3:P3)</f>
        <v>0.98404372704803178</v>
      </c>
      <c r="E6" s="2" t="s">
        <v>5</v>
      </c>
      <c r="F6" s="4">
        <f>EXP(F5)/(1+EXP(F5))*$C$4</f>
        <v>1.0881912802706233</v>
      </c>
      <c r="G6" s="4">
        <f t="shared" ref="G6:W6" si="3">EXP(G5)/(1+EXP(G5))*$C$4</f>
        <v>1.7201480818430308</v>
      </c>
      <c r="H6" s="4">
        <f t="shared" si="3"/>
        <v>2.7090561260142305</v>
      </c>
      <c r="I6" s="4">
        <f t="shared" si="3"/>
        <v>4.2419460576065617</v>
      </c>
      <c r="J6" s="4">
        <f t="shared" si="3"/>
        <v>6.5835116955354129</v>
      </c>
      <c r="K6" s="4">
        <f t="shared" si="3"/>
        <v>10.081546278553216</v>
      </c>
      <c r="L6" s="4">
        <f t="shared" si="3"/>
        <v>15.137033472764863</v>
      </c>
      <c r="M6" s="4">
        <f t="shared" si="3"/>
        <v>22.104439727379269</v>
      </c>
      <c r="N6" s="4">
        <f t="shared" si="3"/>
        <v>31.10344810185407</v>
      </c>
      <c r="O6" s="4">
        <f t="shared" si="3"/>
        <v>41.800111865374241</v>
      </c>
      <c r="P6" s="4">
        <f t="shared" si="3"/>
        <v>53.328037458070334</v>
      </c>
      <c r="Q6" s="4">
        <f t="shared" si="3"/>
        <v>64.511198749641835</v>
      </c>
      <c r="R6" s="4">
        <f t="shared" si="3"/>
        <v>74.305818119259129</v>
      </c>
      <c r="S6" s="4">
        <f t="shared" si="3"/>
        <v>82.145371176881341</v>
      </c>
      <c r="T6" s="4">
        <f t="shared" si="3"/>
        <v>87.979927538669983</v>
      </c>
      <c r="U6" s="4">
        <f t="shared" si="3"/>
        <v>92.09142168915524</v>
      </c>
      <c r="V6" s="4">
        <f t="shared" si="3"/>
        <v>94.878436998777204</v>
      </c>
      <c r="W6" s="4">
        <f t="shared" si="3"/>
        <v>96.718296118307251</v>
      </c>
    </row>
    <row r="7" spans="2:23" x14ac:dyDescent="0.3">
      <c r="F7" s="6"/>
      <c r="G7" s="6"/>
      <c r="H7" s="6"/>
      <c r="I7" s="6"/>
      <c r="J7" s="6"/>
      <c r="K7" s="6"/>
      <c r="L7" s="6"/>
      <c r="M7" s="6"/>
      <c r="N7" s="6"/>
      <c r="O7" s="6"/>
      <c r="P7" s="6"/>
    </row>
    <row r="20" spans="2:3" x14ac:dyDescent="0.3">
      <c r="B20">
        <f>CORREL(F3:P3,F6:P6)</f>
        <v>0.99198978172561414</v>
      </c>
      <c r="C20">
        <f>B20^2</f>
        <v>0.98404372704803156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Scappini</dc:creator>
  <cp:lastModifiedBy>Alberto Scappini</cp:lastModifiedBy>
  <dcterms:created xsi:type="dcterms:W3CDTF">2016-07-30T10:02:14Z</dcterms:created>
  <dcterms:modified xsi:type="dcterms:W3CDTF">2020-02-18T22:11:28Z</dcterms:modified>
</cp:coreProperties>
</file>