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155"/>
  </bookViews>
  <sheets>
    <sheet name="PHI CORREL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J7" i="1" s="1"/>
  <c r="C7" i="1"/>
  <c r="I7" i="1" s="1"/>
  <c r="E6" i="1"/>
  <c r="K6" i="1" s="1"/>
  <c r="E5" i="1"/>
  <c r="E7" i="1" l="1"/>
  <c r="K7" i="1" s="1"/>
  <c r="I6" i="1" s="1"/>
  <c r="K5" i="1"/>
  <c r="J6" i="1" l="1"/>
  <c r="J5" i="1"/>
  <c r="I5" i="1"/>
  <c r="C9" i="1" l="1"/>
  <c r="C11" i="1" s="1"/>
  <c r="C13" i="1" s="1"/>
</calcChain>
</file>

<file path=xl/sharedStrings.xml><?xml version="1.0" encoding="utf-8"?>
<sst xmlns="http://schemas.openxmlformats.org/spreadsheetml/2006/main" count="39" uniqueCount="26">
  <si>
    <t>Observed values</t>
  </si>
  <si>
    <t>Expected values</t>
  </si>
  <si>
    <t>TOTAL</t>
  </si>
  <si>
    <t>THERAPY 1</t>
  </si>
  <si>
    <t>THERAPY 2</t>
  </si>
  <si>
    <t>CURED</t>
  </si>
  <si>
    <t>NOT CURED</t>
  </si>
  <si>
    <r>
      <t>X</t>
    </r>
    <r>
      <rPr>
        <sz val="11"/>
        <color theme="1"/>
        <rFont val="Calibri"/>
        <family val="2"/>
      </rPr>
      <t>²</t>
    </r>
  </si>
  <si>
    <t>phi correlation</t>
  </si>
  <si>
    <t>df*</t>
  </si>
  <si>
    <t>small</t>
  </si>
  <si>
    <t>medium</t>
  </si>
  <si>
    <t>large</t>
  </si>
  <si>
    <t>.10</t>
  </si>
  <si>
    <t>.30</t>
  </si>
  <si>
    <t>.50</t>
  </si>
  <si>
    <t>.07</t>
  </si>
  <si>
    <t>.21</t>
  </si>
  <si>
    <t>.35</t>
  </si>
  <si>
    <t>.06</t>
  </si>
  <si>
    <t>.17</t>
  </si>
  <si>
    <t>.29</t>
  </si>
  <si>
    <t>Cramer's V</t>
  </si>
  <si>
    <t>* minimum between n. of rows -1 and n. of columns -1</t>
  </si>
  <si>
    <t>Cramer's V Interpretation</t>
  </si>
  <si>
    <t>Phi Interpretation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</si>
</sst>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43" fontId="0" fillId="0" borderId="1" xfId="1" applyNumberFormat="1" applyFont="1" applyFill="1" applyBorder="1"/>
    <xf numFmtId="0" fontId="0" fillId="0" borderId="0" xfId="0" applyAlignment="1">
      <alignment horizontal="center"/>
    </xf>
    <xf numFmtId="0" fontId="0" fillId="3" borderId="1" xfId="0" applyFill="1" applyBorder="1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8</xdr:row>
      <xdr:rowOff>38100</xdr:rowOff>
    </xdr:from>
    <xdr:to>
      <xdr:col>11</xdr:col>
      <xdr:colOff>152400</xdr:colOff>
      <xdr:row>13</xdr:row>
      <xdr:rowOff>95250</xdr:rowOff>
    </xdr:to>
    <xdr:sp macro="" textlink="">
      <xdr:nvSpPr>
        <xdr:cNvPr id="2" name="Rectángulo redondeado 1"/>
        <xdr:cNvSpPr/>
      </xdr:nvSpPr>
      <xdr:spPr>
        <a:xfrm>
          <a:off x="3343275" y="1562100"/>
          <a:ext cx="4743450" cy="10096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</a:t>
          </a:r>
          <a:r>
            <a:rPr lang="es-ES" sz="1100" baseline="0"/>
            <a:t> data in C5:D6, if you are using the Cramer's V you can also add more categories on both rows and columns (but be aware that you'll have to change the formula of the chi-square in C9)</a:t>
          </a:r>
        </a:p>
        <a:p>
          <a:pPr algn="l"/>
          <a:r>
            <a:rPr lang="es-ES" sz="1100" baseline="0"/>
            <a:t>- compare results with the interpretation tables (small, medium or large association)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D11" sqref="D11"/>
    </sheetView>
  </sheetViews>
  <sheetFormatPr baseColWidth="10" defaultRowHeight="15" x14ac:dyDescent="0.25"/>
  <cols>
    <col min="1" max="1" width="4.42578125" customWidth="1"/>
    <col min="2" max="2" width="15.7109375" bestFit="1" customWidth="1"/>
    <col min="6" max="6" width="3.7109375" customWidth="1"/>
    <col min="8" max="8" width="15.140625" customWidth="1"/>
  </cols>
  <sheetData>
    <row r="2" spans="2:11" x14ac:dyDescent="0.25">
      <c r="B2" s="1" t="s">
        <v>0</v>
      </c>
      <c r="H2" s="1" t="s">
        <v>1</v>
      </c>
    </row>
    <row r="4" spans="2:11" x14ac:dyDescent="0.25">
      <c r="B4" s="2"/>
      <c r="C4" s="2" t="s">
        <v>3</v>
      </c>
      <c r="D4" s="2" t="s">
        <v>4</v>
      </c>
      <c r="E4" s="3" t="s">
        <v>2</v>
      </c>
      <c r="H4" s="3"/>
      <c r="I4" s="2" t="s">
        <v>3</v>
      </c>
      <c r="J4" s="2" t="s">
        <v>4</v>
      </c>
      <c r="K4" s="3" t="s">
        <v>2</v>
      </c>
    </row>
    <row r="5" spans="2:11" x14ac:dyDescent="0.25">
      <c r="B5" s="2" t="s">
        <v>5</v>
      </c>
      <c r="C5" s="4">
        <v>21</v>
      </c>
      <c r="D5" s="4">
        <v>15</v>
      </c>
      <c r="E5" s="2">
        <f>SUM(C5:D5)</f>
        <v>36</v>
      </c>
      <c r="H5" s="2" t="s">
        <v>5</v>
      </c>
      <c r="I5" s="5">
        <f>I$7/$K$7*$K5/$K$7*$K$7</f>
        <v>22.268041237113401</v>
      </c>
      <c r="J5" s="5">
        <f>J$7/$K$7*$K5/$K$7*$K$7</f>
        <v>13.731958762886597</v>
      </c>
      <c r="K5" s="3">
        <f>E5</f>
        <v>36</v>
      </c>
    </row>
    <row r="6" spans="2:11" x14ac:dyDescent="0.25">
      <c r="B6" s="2" t="s">
        <v>6</v>
      </c>
      <c r="C6" s="4">
        <v>39</v>
      </c>
      <c r="D6" s="4">
        <v>22</v>
      </c>
      <c r="E6" s="2">
        <f>SUM(C6:D6)</f>
        <v>61</v>
      </c>
      <c r="H6" s="2" t="s">
        <v>6</v>
      </c>
      <c r="I6" s="5">
        <f>I$7/$K$7*$K6/$K$7*$K$7</f>
        <v>37.731958762886599</v>
      </c>
      <c r="J6" s="5">
        <f>J$7/$K$7*$K6/$K$7*$K$7</f>
        <v>23.268041237113401</v>
      </c>
      <c r="K6" s="3">
        <f>E6</f>
        <v>61</v>
      </c>
    </row>
    <row r="7" spans="2:11" x14ac:dyDescent="0.25">
      <c r="B7" s="3" t="s">
        <v>2</v>
      </c>
      <c r="C7" s="2">
        <f>SUM(C5:C6)</f>
        <v>60</v>
      </c>
      <c r="D7" s="2">
        <f>SUM(D5:D6)</f>
        <v>37</v>
      </c>
      <c r="E7" s="2">
        <f>SUM(E5:E6)</f>
        <v>97</v>
      </c>
      <c r="H7" s="3" t="s">
        <v>2</v>
      </c>
      <c r="I7" s="3">
        <f>C7</f>
        <v>60</v>
      </c>
      <c r="J7" s="3">
        <f>D7</f>
        <v>37</v>
      </c>
      <c r="K7" s="3">
        <f t="shared" ref="K7" si="0">E7</f>
        <v>97</v>
      </c>
    </row>
    <row r="9" spans="2:11" x14ac:dyDescent="0.25">
      <c r="B9" s="6" t="s">
        <v>7</v>
      </c>
      <c r="C9">
        <f>_xlfn.CHISQ.TEST(C5:D6,I5:J6)</f>
        <v>0.58324311623486169</v>
      </c>
    </row>
    <row r="11" spans="2:11" x14ac:dyDescent="0.25">
      <c r="B11" s="7" t="s">
        <v>8</v>
      </c>
      <c r="C11" s="7">
        <f>SQRT(C9/E7)</f>
        <v>7.7542347341870127E-2</v>
      </c>
    </row>
    <row r="13" spans="2:11" x14ac:dyDescent="0.25">
      <c r="B13" s="8" t="s">
        <v>22</v>
      </c>
      <c r="C13" s="8">
        <f>C11/MIN(COUNTA(B5:B6)-1,COUNTA(C4:D4)-1)</f>
        <v>7.7542347341870127E-2</v>
      </c>
    </row>
    <row r="15" spans="2:11" x14ac:dyDescent="0.25">
      <c r="B15" t="s">
        <v>24</v>
      </c>
      <c r="G15" t="s">
        <v>25</v>
      </c>
    </row>
    <row r="16" spans="2:11" x14ac:dyDescent="0.25">
      <c r="B16" s="2" t="s">
        <v>9</v>
      </c>
      <c r="C16" s="2" t="s">
        <v>10</v>
      </c>
      <c r="D16" s="2" t="s">
        <v>11</v>
      </c>
      <c r="E16" s="2" t="s">
        <v>12</v>
      </c>
      <c r="G16" s="2" t="s">
        <v>10</v>
      </c>
      <c r="H16" s="2" t="s">
        <v>11</v>
      </c>
      <c r="I16" s="2" t="s">
        <v>12</v>
      </c>
    </row>
    <row r="17" spans="2:9" x14ac:dyDescent="0.25">
      <c r="B17" s="2">
        <v>1</v>
      </c>
      <c r="C17" s="2" t="s">
        <v>13</v>
      </c>
      <c r="D17" s="2" t="s">
        <v>14</v>
      </c>
      <c r="E17" s="2" t="s">
        <v>15</v>
      </c>
      <c r="G17" s="2" t="s">
        <v>13</v>
      </c>
      <c r="H17" s="2" t="s">
        <v>14</v>
      </c>
      <c r="I17" s="2" t="s">
        <v>15</v>
      </c>
    </row>
    <row r="18" spans="2:9" x14ac:dyDescent="0.25">
      <c r="B18" s="2">
        <v>2</v>
      </c>
      <c r="C18" s="2" t="s">
        <v>16</v>
      </c>
      <c r="D18" s="2" t="s">
        <v>17</v>
      </c>
      <c r="E18" s="2" t="s">
        <v>18</v>
      </c>
    </row>
    <row r="19" spans="2:9" x14ac:dyDescent="0.25">
      <c r="B19" s="2">
        <v>3</v>
      </c>
      <c r="C19" s="2" t="s">
        <v>19</v>
      </c>
      <c r="D19" s="2" t="s">
        <v>20</v>
      </c>
      <c r="E19" s="2" t="s">
        <v>21</v>
      </c>
    </row>
    <row r="20" spans="2:9" x14ac:dyDescent="0.25">
      <c r="B20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PHI CORRELATION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2016-07-17T09:02:47Z</dcterms:created>
  <dcterms:modified xsi:type="dcterms:W3CDTF">2016-10-22T11:24:23Z</dcterms:modified>
</cp:coreProperties>
</file>