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scappini\Desktop\escritorio\INFO ELIPSOS\PERS\EBOOK- 100 TOOLS FOR ANALYSTS\80 FMBA Blog\PRICING AND DEMAND\"/>
    </mc:Choice>
  </mc:AlternateContent>
  <xr:revisionPtr revIDLastSave="0" documentId="13_ncr:1_{6CDF2F86-F461-47D4-8A3B-718C91BC5131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CONJOINT" sheetId="1" r:id="rId1"/>
    <sheet name="CONJOINT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4" i="2" l="1"/>
  <c r="O23" i="2"/>
  <c r="N24" i="2"/>
  <c r="N23" i="2"/>
  <c r="M24" i="2"/>
  <c r="M23" i="2"/>
  <c r="L24" i="2"/>
  <c r="L23" i="2"/>
  <c r="D27" i="2"/>
  <c r="E27" i="2"/>
  <c r="F27" i="2"/>
  <c r="G27" i="2"/>
  <c r="H27" i="2"/>
  <c r="C27" i="2"/>
  <c r="O24" i="1"/>
  <c r="P24" i="1"/>
  <c r="Q24" i="1"/>
  <c r="R24" i="1"/>
  <c r="S24" i="1"/>
  <c r="T24" i="1"/>
  <c r="H26" i="2"/>
  <c r="G26" i="2"/>
  <c r="F26" i="2"/>
  <c r="E26" i="2"/>
  <c r="D26" i="2"/>
  <c r="C26" i="2"/>
  <c r="O22" i="2"/>
  <c r="N22" i="2"/>
  <c r="M22" i="2"/>
  <c r="L22" i="2"/>
  <c r="O21" i="2"/>
  <c r="N21" i="2"/>
  <c r="M21" i="2"/>
  <c r="L21" i="2"/>
  <c r="O20" i="2"/>
  <c r="N20" i="2"/>
  <c r="M20" i="2"/>
  <c r="L20" i="2"/>
  <c r="O19" i="2"/>
  <c r="N19" i="2"/>
  <c r="M19" i="2"/>
  <c r="L19" i="2"/>
  <c r="O18" i="2"/>
  <c r="N18" i="2"/>
  <c r="M18" i="2"/>
  <c r="L18" i="2"/>
  <c r="O17" i="2"/>
  <c r="N17" i="2"/>
  <c r="M17" i="2"/>
  <c r="L17" i="2"/>
  <c r="O16" i="2"/>
  <c r="N16" i="2"/>
  <c r="M16" i="2"/>
  <c r="L16" i="2"/>
  <c r="O15" i="2"/>
  <c r="N15" i="2"/>
  <c r="M15" i="2"/>
  <c r="L15" i="2"/>
  <c r="O14" i="2"/>
  <c r="N14" i="2"/>
  <c r="M14" i="2"/>
  <c r="L14" i="2"/>
  <c r="O13" i="2"/>
  <c r="N13" i="2"/>
  <c r="M13" i="2"/>
  <c r="L13" i="2"/>
  <c r="O12" i="2"/>
  <c r="N12" i="2"/>
  <c r="M12" i="2"/>
  <c r="L12" i="2"/>
  <c r="O11" i="2"/>
  <c r="N11" i="2"/>
  <c r="M11" i="2"/>
  <c r="L11" i="2"/>
  <c r="O10" i="2"/>
  <c r="N10" i="2"/>
  <c r="M10" i="2"/>
  <c r="L10" i="2"/>
  <c r="O9" i="2"/>
  <c r="N9" i="2"/>
  <c r="M9" i="2"/>
  <c r="L9" i="2"/>
  <c r="O8" i="2"/>
  <c r="N8" i="2"/>
  <c r="M8" i="2"/>
  <c r="L8" i="2"/>
  <c r="O7" i="2"/>
  <c r="N7" i="2"/>
  <c r="M7" i="2"/>
  <c r="L7" i="2"/>
  <c r="O6" i="2"/>
  <c r="N6" i="2"/>
  <c r="M6" i="2"/>
  <c r="L6" i="2"/>
  <c r="O5" i="2"/>
  <c r="N5" i="2"/>
  <c r="M5" i="2"/>
  <c r="L5" i="2"/>
  <c r="N4" i="2"/>
  <c r="M4" i="2"/>
  <c r="L4" i="2"/>
  <c r="D26" i="1"/>
  <c r="E26" i="1"/>
  <c r="F26" i="1"/>
  <c r="G26" i="1"/>
  <c r="H26" i="1"/>
  <c r="I26" i="1"/>
  <c r="J26" i="1"/>
  <c r="K26" i="1"/>
  <c r="C26" i="1"/>
  <c r="C27" i="1"/>
  <c r="E27" i="1"/>
  <c r="F27" i="1"/>
  <c r="G27" i="1"/>
  <c r="H27" i="1"/>
  <c r="I27" i="1"/>
  <c r="J27" i="1"/>
  <c r="K27" i="1"/>
  <c r="D27" i="1"/>
  <c r="O5" i="1"/>
  <c r="P5" i="1"/>
  <c r="Q5" i="1"/>
  <c r="R5" i="1"/>
  <c r="S5" i="1"/>
  <c r="T5" i="1"/>
  <c r="O6" i="1"/>
  <c r="P6" i="1"/>
  <c r="Q6" i="1"/>
  <c r="R6" i="1"/>
  <c r="S6" i="1"/>
  <c r="T6" i="1"/>
  <c r="O7" i="1"/>
  <c r="P7" i="1"/>
  <c r="Q7" i="1"/>
  <c r="R7" i="1"/>
  <c r="S7" i="1"/>
  <c r="T7" i="1"/>
  <c r="O8" i="1"/>
  <c r="P8" i="1"/>
  <c r="Q8" i="1"/>
  <c r="R8" i="1"/>
  <c r="S8" i="1"/>
  <c r="T8" i="1"/>
  <c r="O9" i="1"/>
  <c r="P9" i="1"/>
  <c r="Q9" i="1"/>
  <c r="R9" i="1"/>
  <c r="S9" i="1"/>
  <c r="T9" i="1"/>
  <c r="O10" i="1"/>
  <c r="P10" i="1"/>
  <c r="Q10" i="1"/>
  <c r="R10" i="1"/>
  <c r="S10" i="1"/>
  <c r="T10" i="1"/>
  <c r="O11" i="1"/>
  <c r="P11" i="1"/>
  <c r="Q11" i="1"/>
  <c r="R11" i="1"/>
  <c r="S11" i="1"/>
  <c r="T11" i="1"/>
  <c r="O12" i="1"/>
  <c r="P12" i="1"/>
  <c r="Q12" i="1"/>
  <c r="R12" i="1"/>
  <c r="S12" i="1"/>
  <c r="T12" i="1"/>
  <c r="O13" i="1"/>
  <c r="P13" i="1"/>
  <c r="Q13" i="1"/>
  <c r="R13" i="1"/>
  <c r="S13" i="1"/>
  <c r="T13" i="1"/>
  <c r="O14" i="1"/>
  <c r="P14" i="1"/>
  <c r="Q14" i="1"/>
  <c r="R14" i="1"/>
  <c r="S14" i="1"/>
  <c r="T14" i="1"/>
  <c r="O15" i="1"/>
  <c r="P15" i="1"/>
  <c r="Q15" i="1"/>
  <c r="R15" i="1"/>
  <c r="S15" i="1"/>
  <c r="T15" i="1"/>
  <c r="O16" i="1"/>
  <c r="P16" i="1"/>
  <c r="Q16" i="1"/>
  <c r="R16" i="1"/>
  <c r="S16" i="1"/>
  <c r="T16" i="1"/>
  <c r="O17" i="1"/>
  <c r="P17" i="1"/>
  <c r="Q17" i="1"/>
  <c r="R17" i="1"/>
  <c r="S17" i="1"/>
  <c r="T17" i="1"/>
  <c r="O18" i="1"/>
  <c r="P18" i="1"/>
  <c r="Q18" i="1"/>
  <c r="R18" i="1"/>
  <c r="S18" i="1"/>
  <c r="T18" i="1"/>
  <c r="O19" i="1"/>
  <c r="P19" i="1"/>
  <c r="Q19" i="1"/>
  <c r="R19" i="1"/>
  <c r="S19" i="1"/>
  <c r="T19" i="1"/>
  <c r="O20" i="1"/>
  <c r="P20" i="1"/>
  <c r="Q20" i="1"/>
  <c r="R20" i="1"/>
  <c r="S20" i="1"/>
  <c r="T20" i="1"/>
  <c r="O21" i="1"/>
  <c r="P21" i="1"/>
  <c r="Q21" i="1"/>
  <c r="R21" i="1"/>
  <c r="S21" i="1"/>
  <c r="T21" i="1"/>
  <c r="O22" i="1"/>
  <c r="P22" i="1"/>
  <c r="Q22" i="1"/>
  <c r="R22" i="1"/>
  <c r="S22" i="1"/>
  <c r="T22" i="1"/>
  <c r="O23" i="1"/>
  <c r="P23" i="1"/>
  <c r="Q23" i="1"/>
  <c r="R23" i="1"/>
  <c r="S23" i="1"/>
  <c r="T23" i="1"/>
  <c r="S4" i="1"/>
  <c r="R4" i="1"/>
  <c r="Q4" i="1"/>
  <c r="P4" i="1"/>
  <c r="O4" i="1"/>
  <c r="C30" i="2" l="1"/>
  <c r="C30" i="1"/>
</calcChain>
</file>

<file path=xl/sharedStrings.xml><?xml version="1.0" encoding="utf-8"?>
<sst xmlns="http://schemas.openxmlformats.org/spreadsheetml/2006/main" count="111" uniqueCount="46">
  <si>
    <t>Combinations</t>
  </si>
  <si>
    <t>attribute 1</t>
  </si>
  <si>
    <t>level 1</t>
  </si>
  <si>
    <t>level 2</t>
  </si>
  <si>
    <t>level 3</t>
  </si>
  <si>
    <t>attribute 2</t>
  </si>
  <si>
    <t>Dummy Variables (n. of levels - 1)</t>
  </si>
  <si>
    <t>PREFERENCE</t>
  </si>
  <si>
    <t>Total</t>
  </si>
  <si>
    <t>F</t>
  </si>
  <si>
    <t>A</t>
  </si>
  <si>
    <t>B</t>
  </si>
  <si>
    <t>C</t>
  </si>
  <si>
    <t>Preference</t>
  </si>
  <si>
    <t>price</t>
  </si>
  <si>
    <t>Black</t>
  </si>
  <si>
    <t>White</t>
  </si>
  <si>
    <t>Multiple R</t>
  </si>
  <si>
    <t>R Square</t>
  </si>
  <si>
    <t>Adjusted R Square</t>
  </si>
  <si>
    <t>Standard Error</t>
  </si>
  <si>
    <t>Observations</t>
  </si>
  <si>
    <t>Regression Statistics</t>
  </si>
  <si>
    <t>Summary Output</t>
  </si>
  <si>
    <t>ANOVA</t>
  </si>
  <si>
    <t>df</t>
  </si>
  <si>
    <t>SS</t>
  </si>
  <si>
    <t>MS</t>
  </si>
  <si>
    <t>Significance F</t>
  </si>
  <si>
    <t>Regression</t>
  </si>
  <si>
    <t>Residual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</si>
  <si>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</si>
  <si>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</si>
  <si>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</si>
  <si>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</si>
  <si>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</si>
  <si>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</si>
  <si>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</si>
  <si>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</si>
  <si>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UTILITIES</t>
  </si>
  <si>
    <t>EQUATION</t>
  </si>
  <si>
    <t>LIMIT PREFERENCE FOR BUYING</t>
  </si>
  <si>
    <t>PRICE LIMIT</t>
  </si>
  <si>
    <t>Price</t>
  </si>
  <si>
    <t>see graph</t>
  </si>
  <si>
    <t>WTP (PRICE-UTILITY LINEAR RELATION)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</si>
</sst>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[$€-2]\ * #,##0_-;\-[$€-2]\ * #,##0_-;_-[$€-2]\ 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Continuous"/>
    </xf>
    <xf numFmtId="0" fontId="0" fillId="0" borderId="0" xfId="0" applyBorder="1"/>
    <xf numFmtId="0" fontId="4" fillId="3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6" fillId="0" borderId="2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Continuous"/>
    </xf>
    <xf numFmtId="0" fontId="0" fillId="0" borderId="10" xfId="0" applyBorder="1" applyAlignment="1">
      <alignment horizontal="center"/>
    </xf>
    <xf numFmtId="0" fontId="0" fillId="4" borderId="13" xfId="0" applyFill="1" applyBorder="1"/>
    <xf numFmtId="164" fontId="5" fillId="2" borderId="3" xfId="0" applyNumberFormat="1" applyFont="1" applyFill="1" applyBorder="1" applyAlignment="1">
      <alignment horizontal="center"/>
    </xf>
    <xf numFmtId="164" fontId="5" fillId="4" borderId="3" xfId="0" applyNumberFormat="1" applyFont="1" applyFill="1" applyBorder="1" applyAlignment="1">
      <alignment horizontal="center"/>
    </xf>
    <xf numFmtId="164" fontId="4" fillId="3" borderId="11" xfId="1" applyNumberFormat="1" applyFont="1" applyFill="1" applyBorder="1" applyAlignment="1">
      <alignment horizontal="center"/>
    </xf>
    <xf numFmtId="164" fontId="4" fillId="3" borderId="12" xfId="1" applyNumberFormat="1" applyFont="1" applyFill="1" applyBorder="1" applyAlignment="1">
      <alignment horizontal="center"/>
    </xf>
    <xf numFmtId="164" fontId="4" fillId="3" borderId="13" xfId="1" applyNumberFormat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'CONJOINT 2'!$J$6</c:f>
              <c:strCache>
                <c:ptCount val="1"/>
                <c:pt idx="0">
                  <c:v>Price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4900437445319334"/>
                  <c:y val="2.4866810347893507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'CONJOINT 2'!$I$7:$I$24</c:f>
              <c:numCache>
                <c:formatCode>General</c:formatCode>
                <c:ptCount val="18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8</c:v>
                </c:pt>
                <c:pt idx="4">
                  <c:v>5</c:v>
                </c:pt>
                <c:pt idx="5">
                  <c:v>2</c:v>
                </c:pt>
                <c:pt idx="6">
                  <c:v>7</c:v>
                </c:pt>
                <c:pt idx="7">
                  <c:v>5</c:v>
                </c:pt>
                <c:pt idx="8">
                  <c:v>3</c:v>
                </c:pt>
                <c:pt idx="9">
                  <c:v>9</c:v>
                </c:pt>
                <c:pt idx="10">
                  <c:v>6</c:v>
                </c:pt>
                <c:pt idx="11">
                  <c:v>5</c:v>
                </c:pt>
                <c:pt idx="12">
                  <c:v>10</c:v>
                </c:pt>
                <c:pt idx="13">
                  <c:v>7</c:v>
                </c:pt>
                <c:pt idx="14">
                  <c:v>5</c:v>
                </c:pt>
                <c:pt idx="15">
                  <c:v>9</c:v>
                </c:pt>
                <c:pt idx="16">
                  <c:v>7</c:v>
                </c:pt>
                <c:pt idx="17">
                  <c:v>8</c:v>
                </c:pt>
              </c:numCache>
            </c:numRef>
          </c:xVal>
          <c:yVal>
            <c:numRef>
              <c:f>'CONJOINT 2'!$J$7:$J$24</c:f>
              <c:numCache>
                <c:formatCode>_-[$€-2]\ * #,##0_-;\-[$€-2]\ * #,##0_-;_-[$€-2]\ * "-"_-;_-@_-</c:formatCode>
                <c:ptCount val="18"/>
                <c:pt idx="0">
                  <c:v>24</c:v>
                </c:pt>
                <c:pt idx="1">
                  <c:v>32</c:v>
                </c:pt>
                <c:pt idx="2">
                  <c:v>12</c:v>
                </c:pt>
                <c:pt idx="3">
                  <c:v>36</c:v>
                </c:pt>
                <c:pt idx="4">
                  <c:v>24</c:v>
                </c:pt>
                <c:pt idx="5">
                  <c:v>12</c:v>
                </c:pt>
                <c:pt idx="6">
                  <c:v>40</c:v>
                </c:pt>
                <c:pt idx="7">
                  <c:v>24</c:v>
                </c:pt>
                <c:pt idx="8">
                  <c:v>20</c:v>
                </c:pt>
                <c:pt idx="9">
                  <c:v>48</c:v>
                </c:pt>
                <c:pt idx="10">
                  <c:v>24</c:v>
                </c:pt>
                <c:pt idx="11">
                  <c:v>20</c:v>
                </c:pt>
                <c:pt idx="12">
                  <c:v>52</c:v>
                </c:pt>
                <c:pt idx="13">
                  <c:v>28</c:v>
                </c:pt>
                <c:pt idx="14">
                  <c:v>20</c:v>
                </c:pt>
                <c:pt idx="15">
                  <c:v>40</c:v>
                </c:pt>
                <c:pt idx="16">
                  <c:v>28</c:v>
                </c:pt>
                <c:pt idx="17">
                  <c:v>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3D9-4B06-BF4C-1B38D7089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9550832"/>
        <c:axId val="959552512"/>
      </c:scatterChart>
      <c:valAx>
        <c:axId val="959550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UTILITY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59552512"/>
        <c:crosses val="autoZero"/>
        <c:crossBetween val="midCat"/>
      </c:valAx>
      <c:valAx>
        <c:axId val="959552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PRICE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[$€-2]\ * #,##0_-;\-[$€-2]\ * #,##0_-;_-[$€-2]\ * &quot;-&quot;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59550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353483</xdr:colOff>
      <xdr:row>10</xdr:row>
      <xdr:rowOff>84667</xdr:rowOff>
    </xdr:from>
    <xdr:to>
      <xdr:col>13</xdr:col>
      <xdr:colOff>505883</xdr:colOff>
      <xdr:row>13</xdr:row>
      <xdr:rowOff>75142</xdr:rowOff>
    </xdr:to>
    <xdr:sp macro="" textlink="">
      <xdr:nvSpPr>
        <xdr:cNvPr id="2" name="Flecha derech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476316" y="1989667"/>
          <a:ext cx="914400" cy="561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18</xdr:col>
      <xdr:colOff>227012</xdr:colOff>
      <xdr:row>25</xdr:row>
      <xdr:rowOff>103190</xdr:rowOff>
    </xdr:from>
    <xdr:to>
      <xdr:col>19</xdr:col>
      <xdr:colOff>26987</xdr:colOff>
      <xdr:row>30</xdr:row>
      <xdr:rowOff>54507</xdr:rowOff>
    </xdr:to>
    <xdr:sp macro="" textlink="">
      <xdr:nvSpPr>
        <xdr:cNvPr id="3" name="Flecha derech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3745633" y="5041902"/>
          <a:ext cx="914400" cy="561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105832</xdr:colOff>
      <xdr:row>32</xdr:row>
      <xdr:rowOff>158751</xdr:rowOff>
    </xdr:from>
    <xdr:to>
      <xdr:col>12</xdr:col>
      <xdr:colOff>126999</xdr:colOff>
      <xdr:row>41</xdr:row>
      <xdr:rowOff>31750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80999" y="6265334"/>
          <a:ext cx="8509000" cy="1629833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The</a:t>
          </a:r>
          <a:r>
            <a:rPr lang="es-ES" sz="1100" baseline="0"/>
            <a:t> example includes 1 three-level attribute, 1 two-level attribute (colour), and three levels of price. Data is inserted in the table on the left, but if you have a different combination of attributes and levels you must modify both tables.</a:t>
          </a:r>
        </a:p>
        <a:p>
          <a:pPr algn="l"/>
          <a:r>
            <a:rPr lang="es-ES" sz="1100" baseline="0"/>
            <a:t>- In the table on the right one level for each attribute has been removed in order to perform a regression using dummy variables. </a:t>
          </a:r>
        </a:p>
        <a:p>
          <a:pPr algn="l"/>
          <a:r>
            <a:rPr lang="es-ES" sz="1100" baseline="0"/>
            <a:t>- select Data - Data Analysis and choose "Regression"; Y dependent data is the column "Preference" and the independent variables are from column O to S. </a:t>
          </a:r>
        </a:p>
        <a:p>
          <a:pPr algn="l"/>
          <a:r>
            <a:rPr lang="es-ES" sz="1100" baseline="0"/>
            <a:t>- analyse the p-value of the regression output and if it is &lt;0.05 for all attributes than the utility for each attribute is the coefficient of the regression. The utility of the excluded levels is 0. </a:t>
          </a:r>
        </a:p>
        <a:p>
          <a:pPr algn="l"/>
          <a:r>
            <a:rPr lang="es-ES" sz="1100" baseline="0"/>
            <a:t>- In cell D32 can be used in order to identify the purchase intention based on the state preference. If the preference is higher then the respondent would buy the product.</a:t>
          </a:r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84666</xdr:colOff>
      <xdr:row>9</xdr:row>
      <xdr:rowOff>169334</xdr:rowOff>
    </xdr:from>
    <xdr:to>
      <xdr:col>10</xdr:col>
      <xdr:colOff>696383</xdr:colOff>
      <xdr:row>12</xdr:row>
      <xdr:rowOff>159809</xdr:rowOff>
    </xdr:to>
    <xdr:sp macro="" textlink="">
      <xdr:nvSpPr>
        <xdr:cNvPr id="2" name="Flecha derech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556499" y="1883834"/>
          <a:ext cx="611717" cy="561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13</xdr:col>
      <xdr:colOff>190500</xdr:colOff>
      <xdr:row>27</xdr:row>
      <xdr:rowOff>50274</xdr:rowOff>
    </xdr:from>
    <xdr:to>
      <xdr:col>13</xdr:col>
      <xdr:colOff>556154</xdr:colOff>
      <xdr:row>31</xdr:row>
      <xdr:rowOff>181508</xdr:rowOff>
    </xdr:to>
    <xdr:sp macro="" textlink="">
      <xdr:nvSpPr>
        <xdr:cNvPr id="3" name="Flecha derech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9679251" y="5462856"/>
          <a:ext cx="903817" cy="3656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201081</xdr:colOff>
      <xdr:row>32</xdr:row>
      <xdr:rowOff>158750</xdr:rowOff>
    </xdr:from>
    <xdr:to>
      <xdr:col>9</xdr:col>
      <xdr:colOff>285750</xdr:colOff>
      <xdr:row>42</xdr:row>
      <xdr:rowOff>158749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1081" y="6265333"/>
          <a:ext cx="6794502" cy="1936749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The</a:t>
          </a:r>
          <a:r>
            <a:rPr lang="es-ES" sz="1100" baseline="0"/>
            <a:t> example includes 1 three-level attribute and 1 two-level attribute (colour). Data is inserted in the table on the left, but if you have a different combination of attributes and levels you must modify both tables.</a:t>
          </a:r>
        </a:p>
        <a:p>
          <a:pPr algn="l"/>
          <a:r>
            <a:rPr lang="es-ES" sz="1100" baseline="0"/>
            <a:t>- In the table on the right one level for each attribute has been removed in order to perform a regression using dummy variables. </a:t>
          </a:r>
        </a:p>
        <a:p>
          <a:pPr algn="l"/>
          <a:r>
            <a:rPr lang="es-ES" sz="1100" baseline="0"/>
            <a:t>- select Data - Data Analysis and choose "Regression"; Y dependent data is the column "Preference" and the independent variables are from column L to O. </a:t>
          </a:r>
        </a:p>
        <a:p>
          <a:pPr algn="l"/>
          <a:r>
            <a:rPr lang="es-ES" sz="1100" baseline="0"/>
            <a:t>- analyse the p-value of the regression output and if it is &lt;0.05 for all attributes than the utility for each attribute is the coefficient of the regression. The utility of the excluded levels is 0. </a:t>
          </a:r>
        </a:p>
        <a:p>
          <a:pPr algn="l"/>
          <a:r>
            <a:rPr lang="es-ES" sz="1100" baseline="0"/>
            <a:t>- In ths example we use the columns price and utility in order to calculate the Willingness to pay, or the exchange between price and utility (see the graph).</a:t>
          </a:r>
          <a:endParaRPr lang="es-ES" sz="1100"/>
        </a:p>
      </xdr:txBody>
    </xdr:sp>
    <xdr:clientData/>
  </xdr:twoCellAnchor>
  <xdr:twoCellAnchor>
    <xdr:from>
      <xdr:col>15</xdr:col>
      <xdr:colOff>116417</xdr:colOff>
      <xdr:row>5</xdr:row>
      <xdr:rowOff>9524</xdr:rowOff>
    </xdr:from>
    <xdr:to>
      <xdr:col>21</xdr:col>
      <xdr:colOff>116417</xdr:colOff>
      <xdr:row>23</xdr:row>
      <xdr:rowOff>95249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47"/>
  <sheetViews>
    <sheetView showGridLines="0" topLeftCell="F1" zoomScale="90" zoomScaleNormal="90" workbookViewId="0">
      <selection activeCell="C4" sqref="C4:M25"/>
    </sheetView>
  </sheetViews>
  <sheetFormatPr baseColWidth="10" defaultRowHeight="14.4" x14ac:dyDescent="0.3"/>
  <cols>
    <col min="1" max="1" width="4.109375" customWidth="1"/>
    <col min="2" max="2" width="16.88671875" customWidth="1"/>
    <col min="3" max="4" width="11.33203125" customWidth="1"/>
    <col min="9" max="9" width="13.33203125" customWidth="1"/>
  </cols>
  <sheetData>
    <row r="2" spans="2:20" x14ac:dyDescent="0.3">
      <c r="D2" s="1" t="s">
        <v>0</v>
      </c>
      <c r="O2" s="1" t="s">
        <v>6</v>
      </c>
    </row>
    <row r="4" spans="2:20" x14ac:dyDescent="0.3">
      <c r="D4" s="9" t="s">
        <v>1</v>
      </c>
      <c r="E4" s="9" t="s">
        <v>1</v>
      </c>
      <c r="F4" s="9" t="s">
        <v>1</v>
      </c>
      <c r="G4" s="9" t="s">
        <v>5</v>
      </c>
      <c r="H4" s="9" t="s">
        <v>5</v>
      </c>
      <c r="I4" s="9" t="s">
        <v>14</v>
      </c>
      <c r="J4" s="9" t="s">
        <v>14</v>
      </c>
      <c r="K4" s="9" t="s">
        <v>14</v>
      </c>
      <c r="L4" s="9"/>
      <c r="M4" s="2"/>
      <c r="N4" s="2"/>
      <c r="O4" s="9" t="str">
        <f t="shared" ref="O4:O24" si="0">E4</f>
        <v>attribute 1</v>
      </c>
      <c r="P4" s="9" t="str">
        <f t="shared" ref="P4:P24" si="1">F4</f>
        <v>attribute 1</v>
      </c>
      <c r="Q4" s="1" t="str">
        <f t="shared" ref="Q4:Q24" si="2">H4</f>
        <v>attribute 2</v>
      </c>
      <c r="R4" s="1" t="str">
        <f t="shared" ref="R4:R24" si="3">J4</f>
        <v>price</v>
      </c>
      <c r="S4" s="1" t="str">
        <f t="shared" ref="S4:S24" si="4">K4</f>
        <v>price</v>
      </c>
      <c r="T4" s="1"/>
    </row>
    <row r="5" spans="2:20" x14ac:dyDescent="0.3">
      <c r="D5" s="9" t="s">
        <v>2</v>
      </c>
      <c r="E5" s="9" t="s">
        <v>3</v>
      </c>
      <c r="F5" s="9" t="s">
        <v>4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4</v>
      </c>
      <c r="L5" s="9" t="s">
        <v>7</v>
      </c>
      <c r="M5" s="2"/>
      <c r="N5" s="2"/>
      <c r="O5" s="9" t="str">
        <f t="shared" si="0"/>
        <v>level 2</v>
      </c>
      <c r="P5" s="9" t="str">
        <f t="shared" si="1"/>
        <v>level 3</v>
      </c>
      <c r="Q5" s="1" t="str">
        <f t="shared" si="2"/>
        <v>level 2</v>
      </c>
      <c r="R5" s="1" t="str">
        <f t="shared" si="3"/>
        <v>level 2</v>
      </c>
      <c r="S5" s="1" t="str">
        <f t="shared" si="4"/>
        <v>level 3</v>
      </c>
      <c r="T5" s="1" t="str">
        <f t="shared" ref="T5:T24" si="5">L5</f>
        <v>PREFERENCE</v>
      </c>
    </row>
    <row r="6" spans="2:20" x14ac:dyDescent="0.3">
      <c r="B6" t="s">
        <v>38</v>
      </c>
      <c r="D6" s="10" t="s">
        <v>10</v>
      </c>
      <c r="E6" s="11" t="s">
        <v>11</v>
      </c>
      <c r="F6" s="11" t="s">
        <v>12</v>
      </c>
      <c r="G6" s="10" t="s">
        <v>15</v>
      </c>
      <c r="H6" s="11" t="s">
        <v>16</v>
      </c>
      <c r="I6" s="40">
        <v>10</v>
      </c>
      <c r="J6" s="41">
        <v>20</v>
      </c>
      <c r="K6" s="41">
        <v>30</v>
      </c>
      <c r="L6" s="11" t="s">
        <v>13</v>
      </c>
      <c r="M6" s="2"/>
      <c r="N6" s="2"/>
      <c r="O6" s="23" t="str">
        <f t="shared" si="0"/>
        <v>B</v>
      </c>
      <c r="P6" s="23" t="str">
        <f t="shared" si="1"/>
        <v>C</v>
      </c>
      <c r="Q6" s="24" t="str">
        <f t="shared" si="2"/>
        <v>White</v>
      </c>
      <c r="R6" s="24">
        <f t="shared" si="3"/>
        <v>20</v>
      </c>
      <c r="S6" s="24">
        <f t="shared" si="4"/>
        <v>30</v>
      </c>
      <c r="T6" s="24" t="str">
        <f t="shared" si="5"/>
        <v>Preference</v>
      </c>
    </row>
    <row r="7" spans="2:20" x14ac:dyDescent="0.3">
      <c r="D7" s="17">
        <v>1</v>
      </c>
      <c r="E7" s="20">
        <v>0</v>
      </c>
      <c r="F7" s="12">
        <v>0</v>
      </c>
      <c r="G7" s="17">
        <v>1</v>
      </c>
      <c r="H7" s="12">
        <v>0</v>
      </c>
      <c r="I7" s="17">
        <v>1</v>
      </c>
      <c r="J7" s="12">
        <v>0</v>
      </c>
      <c r="K7" s="20">
        <v>0</v>
      </c>
      <c r="L7" s="13">
        <v>5</v>
      </c>
      <c r="M7" s="2"/>
      <c r="N7" s="2"/>
      <c r="O7" s="25">
        <f t="shared" si="0"/>
        <v>0</v>
      </c>
      <c r="P7" s="29">
        <f t="shared" si="1"/>
        <v>0</v>
      </c>
      <c r="Q7" s="26">
        <f t="shared" si="2"/>
        <v>0</v>
      </c>
      <c r="R7" s="32">
        <f t="shared" si="3"/>
        <v>0</v>
      </c>
      <c r="S7" s="26">
        <f t="shared" si="4"/>
        <v>0</v>
      </c>
      <c r="T7" s="32">
        <f t="shared" si="5"/>
        <v>5</v>
      </c>
    </row>
    <row r="8" spans="2:20" x14ac:dyDescent="0.3">
      <c r="D8" s="18">
        <v>1</v>
      </c>
      <c r="E8" s="21">
        <v>0</v>
      </c>
      <c r="F8" s="8">
        <v>0</v>
      </c>
      <c r="G8" s="18">
        <v>1</v>
      </c>
      <c r="H8" s="8">
        <v>0</v>
      </c>
      <c r="I8" s="18">
        <v>0</v>
      </c>
      <c r="J8" s="8">
        <v>1</v>
      </c>
      <c r="K8" s="21">
        <v>0</v>
      </c>
      <c r="L8" s="14">
        <v>5</v>
      </c>
      <c r="M8" s="2"/>
      <c r="N8" s="2"/>
      <c r="O8" s="27">
        <f t="shared" si="0"/>
        <v>0</v>
      </c>
      <c r="P8" s="30">
        <f t="shared" si="1"/>
        <v>0</v>
      </c>
      <c r="Q8" s="7">
        <f t="shared" si="2"/>
        <v>0</v>
      </c>
      <c r="R8" s="33">
        <f t="shared" si="3"/>
        <v>1</v>
      </c>
      <c r="S8" s="7">
        <f t="shared" si="4"/>
        <v>0</v>
      </c>
      <c r="T8" s="33">
        <f t="shared" si="5"/>
        <v>5</v>
      </c>
    </row>
    <row r="9" spans="2:20" x14ac:dyDescent="0.3">
      <c r="D9" s="18">
        <v>1</v>
      </c>
      <c r="E9" s="21">
        <v>0</v>
      </c>
      <c r="F9" s="8">
        <v>0</v>
      </c>
      <c r="G9" s="18">
        <v>1</v>
      </c>
      <c r="H9" s="8">
        <v>0</v>
      </c>
      <c r="I9" s="18">
        <v>0</v>
      </c>
      <c r="J9" s="8">
        <v>0</v>
      </c>
      <c r="K9" s="21">
        <v>1</v>
      </c>
      <c r="L9" s="14">
        <v>0</v>
      </c>
      <c r="M9" s="2"/>
      <c r="N9" s="2"/>
      <c r="O9" s="27">
        <f t="shared" si="0"/>
        <v>0</v>
      </c>
      <c r="P9" s="30">
        <f t="shared" si="1"/>
        <v>0</v>
      </c>
      <c r="Q9" s="7">
        <f t="shared" si="2"/>
        <v>0</v>
      </c>
      <c r="R9" s="33">
        <f t="shared" si="3"/>
        <v>0</v>
      </c>
      <c r="S9" s="7">
        <f t="shared" si="4"/>
        <v>1</v>
      </c>
      <c r="T9" s="33">
        <f t="shared" si="5"/>
        <v>0</v>
      </c>
    </row>
    <row r="10" spans="2:20" x14ac:dyDescent="0.3">
      <c r="D10" s="18">
        <v>1</v>
      </c>
      <c r="E10" s="21">
        <v>0</v>
      </c>
      <c r="F10" s="8">
        <v>0</v>
      </c>
      <c r="G10" s="18">
        <v>0</v>
      </c>
      <c r="H10" s="8">
        <v>1</v>
      </c>
      <c r="I10" s="18">
        <v>1</v>
      </c>
      <c r="J10" s="8">
        <v>0</v>
      </c>
      <c r="K10" s="21">
        <v>0</v>
      </c>
      <c r="L10" s="14">
        <v>8</v>
      </c>
      <c r="M10" s="2"/>
      <c r="N10" s="2"/>
      <c r="O10" s="27">
        <f t="shared" si="0"/>
        <v>0</v>
      </c>
      <c r="P10" s="30">
        <f t="shared" si="1"/>
        <v>0</v>
      </c>
      <c r="Q10" s="7">
        <f t="shared" si="2"/>
        <v>1</v>
      </c>
      <c r="R10" s="33">
        <f t="shared" si="3"/>
        <v>0</v>
      </c>
      <c r="S10" s="7">
        <f t="shared" si="4"/>
        <v>0</v>
      </c>
      <c r="T10" s="33">
        <f t="shared" si="5"/>
        <v>8</v>
      </c>
    </row>
    <row r="11" spans="2:20" x14ac:dyDescent="0.3">
      <c r="D11" s="18">
        <v>1</v>
      </c>
      <c r="E11" s="21">
        <v>0</v>
      </c>
      <c r="F11" s="8">
        <v>0</v>
      </c>
      <c r="G11" s="18">
        <v>0</v>
      </c>
      <c r="H11" s="8">
        <v>1</v>
      </c>
      <c r="I11" s="18">
        <v>0</v>
      </c>
      <c r="J11" s="8">
        <v>1</v>
      </c>
      <c r="K11" s="21">
        <v>0</v>
      </c>
      <c r="L11" s="14">
        <v>5</v>
      </c>
      <c r="M11" s="2"/>
      <c r="N11" s="2"/>
      <c r="O11" s="27">
        <f t="shared" si="0"/>
        <v>0</v>
      </c>
      <c r="P11" s="30">
        <f t="shared" si="1"/>
        <v>0</v>
      </c>
      <c r="Q11" s="7">
        <f t="shared" si="2"/>
        <v>1</v>
      </c>
      <c r="R11" s="33">
        <f t="shared" si="3"/>
        <v>1</v>
      </c>
      <c r="S11" s="7">
        <f t="shared" si="4"/>
        <v>0</v>
      </c>
      <c r="T11" s="33">
        <f t="shared" si="5"/>
        <v>5</v>
      </c>
    </row>
    <row r="12" spans="2:20" x14ac:dyDescent="0.3">
      <c r="D12" s="18">
        <v>1</v>
      </c>
      <c r="E12" s="21">
        <v>0</v>
      </c>
      <c r="F12" s="8">
        <v>0</v>
      </c>
      <c r="G12" s="18">
        <v>0</v>
      </c>
      <c r="H12" s="8">
        <v>1</v>
      </c>
      <c r="I12" s="18">
        <v>0</v>
      </c>
      <c r="J12" s="8">
        <v>0</v>
      </c>
      <c r="K12" s="21">
        <v>1</v>
      </c>
      <c r="L12" s="14">
        <v>2</v>
      </c>
      <c r="M12" s="2"/>
      <c r="N12" s="2"/>
      <c r="O12" s="27">
        <f t="shared" si="0"/>
        <v>0</v>
      </c>
      <c r="P12" s="30">
        <f t="shared" si="1"/>
        <v>0</v>
      </c>
      <c r="Q12" s="7">
        <f t="shared" si="2"/>
        <v>1</v>
      </c>
      <c r="R12" s="33">
        <f t="shared" si="3"/>
        <v>0</v>
      </c>
      <c r="S12" s="7">
        <f t="shared" si="4"/>
        <v>1</v>
      </c>
      <c r="T12" s="33">
        <f t="shared" si="5"/>
        <v>2</v>
      </c>
    </row>
    <row r="13" spans="2:20" x14ac:dyDescent="0.3">
      <c r="D13" s="18">
        <v>0</v>
      </c>
      <c r="E13" s="21">
        <v>1</v>
      </c>
      <c r="F13" s="8">
        <v>0</v>
      </c>
      <c r="G13" s="18">
        <v>1</v>
      </c>
      <c r="H13" s="8">
        <v>0</v>
      </c>
      <c r="I13" s="18">
        <v>1</v>
      </c>
      <c r="J13" s="8">
        <v>0</v>
      </c>
      <c r="K13" s="21">
        <v>0</v>
      </c>
      <c r="L13" s="14">
        <v>7</v>
      </c>
      <c r="M13" s="2"/>
      <c r="N13" s="2"/>
      <c r="O13" s="27">
        <f t="shared" si="0"/>
        <v>1</v>
      </c>
      <c r="P13" s="30">
        <f t="shared" si="1"/>
        <v>0</v>
      </c>
      <c r="Q13" s="7">
        <f t="shared" si="2"/>
        <v>0</v>
      </c>
      <c r="R13" s="33">
        <f t="shared" si="3"/>
        <v>0</v>
      </c>
      <c r="S13" s="7">
        <f t="shared" si="4"/>
        <v>0</v>
      </c>
      <c r="T13" s="33">
        <f t="shared" si="5"/>
        <v>7</v>
      </c>
    </row>
    <row r="14" spans="2:20" x14ac:dyDescent="0.3">
      <c r="D14" s="18">
        <v>0</v>
      </c>
      <c r="E14" s="21">
        <v>1</v>
      </c>
      <c r="F14" s="8">
        <v>0</v>
      </c>
      <c r="G14" s="18">
        <v>1</v>
      </c>
      <c r="H14" s="8">
        <v>0</v>
      </c>
      <c r="I14" s="18">
        <v>0</v>
      </c>
      <c r="J14" s="8">
        <v>1</v>
      </c>
      <c r="K14" s="21">
        <v>0</v>
      </c>
      <c r="L14" s="14">
        <v>5</v>
      </c>
      <c r="M14" s="2"/>
      <c r="O14" s="27">
        <f t="shared" si="0"/>
        <v>1</v>
      </c>
      <c r="P14" s="30">
        <f t="shared" si="1"/>
        <v>0</v>
      </c>
      <c r="Q14" s="7">
        <f t="shared" si="2"/>
        <v>0</v>
      </c>
      <c r="R14" s="33">
        <f t="shared" si="3"/>
        <v>1</v>
      </c>
      <c r="S14" s="7">
        <f t="shared" si="4"/>
        <v>0</v>
      </c>
      <c r="T14" s="33">
        <f t="shared" si="5"/>
        <v>5</v>
      </c>
    </row>
    <row r="15" spans="2:20" x14ac:dyDescent="0.3">
      <c r="D15" s="18">
        <v>0</v>
      </c>
      <c r="E15" s="21">
        <v>1</v>
      </c>
      <c r="F15" s="8">
        <v>0</v>
      </c>
      <c r="G15" s="18">
        <v>1</v>
      </c>
      <c r="H15" s="8">
        <v>0</v>
      </c>
      <c r="I15" s="18">
        <v>0</v>
      </c>
      <c r="J15" s="8">
        <v>0</v>
      </c>
      <c r="K15" s="21">
        <v>1</v>
      </c>
      <c r="L15" s="14">
        <v>3</v>
      </c>
      <c r="M15" s="2"/>
      <c r="O15" s="27">
        <f t="shared" si="0"/>
        <v>1</v>
      </c>
      <c r="P15" s="30">
        <f t="shared" si="1"/>
        <v>0</v>
      </c>
      <c r="Q15" s="7">
        <f t="shared" si="2"/>
        <v>0</v>
      </c>
      <c r="R15" s="33">
        <f t="shared" si="3"/>
        <v>0</v>
      </c>
      <c r="S15" s="7">
        <f t="shared" si="4"/>
        <v>1</v>
      </c>
      <c r="T15" s="33">
        <f t="shared" si="5"/>
        <v>3</v>
      </c>
    </row>
    <row r="16" spans="2:20" x14ac:dyDescent="0.3">
      <c r="D16" s="18">
        <v>0</v>
      </c>
      <c r="E16" s="21">
        <v>1</v>
      </c>
      <c r="F16" s="8">
        <v>0</v>
      </c>
      <c r="G16" s="18">
        <v>0</v>
      </c>
      <c r="H16" s="8">
        <v>1</v>
      </c>
      <c r="I16" s="18">
        <v>1</v>
      </c>
      <c r="J16" s="8">
        <v>0</v>
      </c>
      <c r="K16" s="21">
        <v>0</v>
      </c>
      <c r="L16" s="14">
        <v>9</v>
      </c>
      <c r="M16" s="2"/>
      <c r="O16" s="27">
        <f t="shared" si="0"/>
        <v>1</v>
      </c>
      <c r="P16" s="30">
        <f t="shared" si="1"/>
        <v>0</v>
      </c>
      <c r="Q16" s="7">
        <f t="shared" si="2"/>
        <v>1</v>
      </c>
      <c r="R16" s="33">
        <f t="shared" si="3"/>
        <v>0</v>
      </c>
      <c r="S16" s="7">
        <f t="shared" si="4"/>
        <v>0</v>
      </c>
      <c r="T16" s="33">
        <f t="shared" si="5"/>
        <v>9</v>
      </c>
    </row>
    <row r="17" spans="2:20" x14ac:dyDescent="0.3">
      <c r="D17" s="18">
        <v>0</v>
      </c>
      <c r="E17" s="21">
        <v>1</v>
      </c>
      <c r="F17" s="8">
        <v>0</v>
      </c>
      <c r="G17" s="18">
        <v>0</v>
      </c>
      <c r="H17" s="8">
        <v>1</v>
      </c>
      <c r="I17" s="18">
        <v>0</v>
      </c>
      <c r="J17" s="8">
        <v>1</v>
      </c>
      <c r="K17" s="21">
        <v>0</v>
      </c>
      <c r="L17" s="14">
        <v>6</v>
      </c>
      <c r="M17" s="2"/>
      <c r="O17" s="27">
        <f t="shared" si="0"/>
        <v>1</v>
      </c>
      <c r="P17" s="30">
        <f t="shared" si="1"/>
        <v>0</v>
      </c>
      <c r="Q17" s="7">
        <f t="shared" si="2"/>
        <v>1</v>
      </c>
      <c r="R17" s="33">
        <f t="shared" si="3"/>
        <v>1</v>
      </c>
      <c r="S17" s="7">
        <f t="shared" si="4"/>
        <v>0</v>
      </c>
      <c r="T17" s="33">
        <f t="shared" si="5"/>
        <v>6</v>
      </c>
    </row>
    <row r="18" spans="2:20" x14ac:dyDescent="0.3">
      <c r="D18" s="18">
        <v>0</v>
      </c>
      <c r="E18" s="21">
        <v>1</v>
      </c>
      <c r="F18" s="8">
        <v>0</v>
      </c>
      <c r="G18" s="18">
        <v>0</v>
      </c>
      <c r="H18" s="8">
        <v>1</v>
      </c>
      <c r="I18" s="18">
        <v>0</v>
      </c>
      <c r="J18" s="8">
        <v>0</v>
      </c>
      <c r="K18" s="21">
        <v>1</v>
      </c>
      <c r="L18" s="14">
        <v>5</v>
      </c>
      <c r="M18" s="2"/>
      <c r="O18" s="27">
        <f t="shared" si="0"/>
        <v>1</v>
      </c>
      <c r="P18" s="30">
        <f t="shared" si="1"/>
        <v>0</v>
      </c>
      <c r="Q18" s="7">
        <f t="shared" si="2"/>
        <v>1</v>
      </c>
      <c r="R18" s="33">
        <f t="shared" si="3"/>
        <v>0</v>
      </c>
      <c r="S18" s="7">
        <f t="shared" si="4"/>
        <v>1</v>
      </c>
      <c r="T18" s="33">
        <f t="shared" si="5"/>
        <v>5</v>
      </c>
    </row>
    <row r="19" spans="2:20" x14ac:dyDescent="0.3">
      <c r="D19" s="18">
        <v>0</v>
      </c>
      <c r="E19" s="21">
        <v>0</v>
      </c>
      <c r="F19" s="8">
        <v>1</v>
      </c>
      <c r="G19" s="18">
        <v>1</v>
      </c>
      <c r="H19" s="8">
        <v>0</v>
      </c>
      <c r="I19" s="18">
        <v>1</v>
      </c>
      <c r="J19" s="8">
        <v>0</v>
      </c>
      <c r="K19" s="21">
        <v>0</v>
      </c>
      <c r="L19" s="14">
        <v>10</v>
      </c>
      <c r="M19" s="2"/>
      <c r="O19" s="27">
        <f t="shared" si="0"/>
        <v>0</v>
      </c>
      <c r="P19" s="30">
        <f t="shared" si="1"/>
        <v>1</v>
      </c>
      <c r="Q19" s="7">
        <f t="shared" si="2"/>
        <v>0</v>
      </c>
      <c r="R19" s="33">
        <f t="shared" si="3"/>
        <v>0</v>
      </c>
      <c r="S19" s="7">
        <f t="shared" si="4"/>
        <v>0</v>
      </c>
      <c r="T19" s="33">
        <f t="shared" si="5"/>
        <v>10</v>
      </c>
    </row>
    <row r="20" spans="2:20" x14ac:dyDescent="0.3">
      <c r="D20" s="18">
        <v>0</v>
      </c>
      <c r="E20" s="21">
        <v>0</v>
      </c>
      <c r="F20" s="8">
        <v>1</v>
      </c>
      <c r="G20" s="18">
        <v>1</v>
      </c>
      <c r="H20" s="8">
        <v>0</v>
      </c>
      <c r="I20" s="18">
        <v>0</v>
      </c>
      <c r="J20" s="8">
        <v>1</v>
      </c>
      <c r="K20" s="21">
        <v>0</v>
      </c>
      <c r="L20" s="14">
        <v>7</v>
      </c>
      <c r="M20" s="2"/>
      <c r="O20" s="27">
        <f t="shared" si="0"/>
        <v>0</v>
      </c>
      <c r="P20" s="30">
        <f t="shared" si="1"/>
        <v>1</v>
      </c>
      <c r="Q20" s="7">
        <f t="shared" si="2"/>
        <v>0</v>
      </c>
      <c r="R20" s="33">
        <f t="shared" si="3"/>
        <v>1</v>
      </c>
      <c r="S20" s="7">
        <f t="shared" si="4"/>
        <v>0</v>
      </c>
      <c r="T20" s="33">
        <f t="shared" si="5"/>
        <v>7</v>
      </c>
    </row>
    <row r="21" spans="2:20" x14ac:dyDescent="0.3">
      <c r="D21" s="18">
        <v>0</v>
      </c>
      <c r="E21" s="21">
        <v>0</v>
      </c>
      <c r="F21" s="8">
        <v>1</v>
      </c>
      <c r="G21" s="18">
        <v>1</v>
      </c>
      <c r="H21" s="8">
        <v>0</v>
      </c>
      <c r="I21" s="18">
        <v>0</v>
      </c>
      <c r="J21" s="8">
        <v>0</v>
      </c>
      <c r="K21" s="21">
        <v>1</v>
      </c>
      <c r="L21" s="14">
        <v>5</v>
      </c>
      <c r="M21" s="2"/>
      <c r="O21" s="27">
        <f t="shared" si="0"/>
        <v>0</v>
      </c>
      <c r="P21" s="30">
        <f t="shared" si="1"/>
        <v>1</v>
      </c>
      <c r="Q21" s="7">
        <f t="shared" si="2"/>
        <v>0</v>
      </c>
      <c r="R21" s="33">
        <f t="shared" si="3"/>
        <v>0</v>
      </c>
      <c r="S21" s="7">
        <f t="shared" si="4"/>
        <v>1</v>
      </c>
      <c r="T21" s="33">
        <f t="shared" si="5"/>
        <v>5</v>
      </c>
    </row>
    <row r="22" spans="2:20" x14ac:dyDescent="0.3">
      <c r="D22" s="18">
        <v>0</v>
      </c>
      <c r="E22" s="21">
        <v>0</v>
      </c>
      <c r="F22" s="8">
        <v>1</v>
      </c>
      <c r="G22" s="18">
        <v>0</v>
      </c>
      <c r="H22" s="8">
        <v>1</v>
      </c>
      <c r="I22" s="18">
        <v>1</v>
      </c>
      <c r="J22" s="8">
        <v>0</v>
      </c>
      <c r="K22" s="21">
        <v>0</v>
      </c>
      <c r="L22" s="14">
        <v>9</v>
      </c>
      <c r="M22" s="2"/>
      <c r="O22" s="27">
        <f t="shared" si="0"/>
        <v>0</v>
      </c>
      <c r="P22" s="30">
        <f t="shared" si="1"/>
        <v>1</v>
      </c>
      <c r="Q22" s="7">
        <f t="shared" si="2"/>
        <v>1</v>
      </c>
      <c r="R22" s="33">
        <f t="shared" si="3"/>
        <v>0</v>
      </c>
      <c r="S22" s="7">
        <f t="shared" si="4"/>
        <v>0</v>
      </c>
      <c r="T22" s="33">
        <f t="shared" si="5"/>
        <v>9</v>
      </c>
    </row>
    <row r="23" spans="2:20" x14ac:dyDescent="0.3">
      <c r="D23" s="18">
        <v>0</v>
      </c>
      <c r="E23" s="21">
        <v>0</v>
      </c>
      <c r="F23" s="8">
        <v>1</v>
      </c>
      <c r="G23" s="18">
        <v>0</v>
      </c>
      <c r="H23" s="8">
        <v>1</v>
      </c>
      <c r="I23" s="18">
        <v>0</v>
      </c>
      <c r="J23" s="8">
        <v>1</v>
      </c>
      <c r="K23" s="21">
        <v>0</v>
      </c>
      <c r="L23" s="14">
        <v>7</v>
      </c>
      <c r="M23" s="2"/>
      <c r="O23" s="27">
        <f t="shared" si="0"/>
        <v>0</v>
      </c>
      <c r="P23" s="30">
        <f t="shared" si="1"/>
        <v>1</v>
      </c>
      <c r="Q23" s="7">
        <f t="shared" si="2"/>
        <v>1</v>
      </c>
      <c r="R23" s="33">
        <f t="shared" si="3"/>
        <v>1</v>
      </c>
      <c r="S23" s="7">
        <f t="shared" si="4"/>
        <v>0</v>
      </c>
      <c r="T23" s="33">
        <f t="shared" si="5"/>
        <v>7</v>
      </c>
    </row>
    <row r="24" spans="2:20" x14ac:dyDescent="0.3">
      <c r="D24" s="19">
        <v>0</v>
      </c>
      <c r="E24" s="22">
        <v>0</v>
      </c>
      <c r="F24" s="15">
        <v>1</v>
      </c>
      <c r="G24" s="19">
        <v>0</v>
      </c>
      <c r="H24" s="15">
        <v>1</v>
      </c>
      <c r="I24" s="19">
        <v>0</v>
      </c>
      <c r="J24" s="15">
        <v>0</v>
      </c>
      <c r="K24" s="22">
        <v>1</v>
      </c>
      <c r="L24" s="16">
        <v>8</v>
      </c>
      <c r="M24" s="2"/>
      <c r="O24" s="31">
        <f t="shared" si="0"/>
        <v>0</v>
      </c>
      <c r="P24" s="38">
        <f t="shared" si="1"/>
        <v>1</v>
      </c>
      <c r="Q24" s="34">
        <f t="shared" si="2"/>
        <v>1</v>
      </c>
      <c r="R24" s="34">
        <f t="shared" si="3"/>
        <v>0</v>
      </c>
      <c r="S24" s="39">
        <f t="shared" si="4"/>
        <v>1</v>
      </c>
      <c r="T24" s="28">
        <f t="shared" si="5"/>
        <v>8</v>
      </c>
    </row>
    <row r="25" spans="2:20" x14ac:dyDescent="0.3">
      <c r="D25" s="7"/>
      <c r="E25" s="7"/>
      <c r="F25" s="7"/>
      <c r="G25" s="7"/>
      <c r="H25" s="7"/>
      <c r="I25" s="7"/>
      <c r="J25" s="7"/>
      <c r="K25" s="7"/>
      <c r="L25" s="7"/>
    </row>
    <row r="26" spans="2:20" x14ac:dyDescent="0.3">
      <c r="C26" s="1" t="str">
        <f>B6</f>
        <v>Intercept</v>
      </c>
      <c r="D26" s="1" t="str">
        <f t="shared" ref="D26:K26" si="6">D6</f>
        <v>A</v>
      </c>
      <c r="E26" s="1" t="str">
        <f t="shared" si="6"/>
        <v>B</v>
      </c>
      <c r="F26" s="1" t="str">
        <f t="shared" si="6"/>
        <v>C</v>
      </c>
      <c r="G26" s="1" t="str">
        <f t="shared" si="6"/>
        <v>Black</v>
      </c>
      <c r="H26" s="1" t="str">
        <f t="shared" si="6"/>
        <v>White</v>
      </c>
      <c r="I26" s="1">
        <f t="shared" si="6"/>
        <v>10</v>
      </c>
      <c r="J26" s="1">
        <f t="shared" si="6"/>
        <v>20</v>
      </c>
      <c r="K26" s="1">
        <f t="shared" si="6"/>
        <v>30</v>
      </c>
      <c r="O26" t="s">
        <v>23</v>
      </c>
    </row>
    <row r="27" spans="2:20" ht="15" thickBot="1" x14ac:dyDescent="0.35">
      <c r="B27" s="36" t="s">
        <v>39</v>
      </c>
      <c r="C27">
        <f>IFERROR(VLOOKUP(B6,$O$42:$P$47,2,FALSE),0)</f>
        <v>5.6111111111111125</v>
      </c>
      <c r="D27">
        <f t="shared" ref="D27:K27" si="7">IFERROR(VLOOKUP(D6,$O$42:$P$47,2,FALSE),0)</f>
        <v>0</v>
      </c>
      <c r="E27">
        <f t="shared" si="7"/>
        <v>1.6666666666666661</v>
      </c>
      <c r="F27">
        <f t="shared" si="7"/>
        <v>3.5</v>
      </c>
      <c r="G27">
        <f t="shared" si="7"/>
        <v>0</v>
      </c>
      <c r="H27">
        <f t="shared" si="7"/>
        <v>1.333333333333333</v>
      </c>
      <c r="I27">
        <f t="shared" si="7"/>
        <v>0</v>
      </c>
      <c r="J27">
        <f t="shared" si="7"/>
        <v>-2.166666666666667</v>
      </c>
      <c r="K27">
        <f t="shared" si="7"/>
        <v>-4.1666666666666679</v>
      </c>
    </row>
    <row r="28" spans="2:20" x14ac:dyDescent="0.3">
      <c r="B28" s="36"/>
      <c r="O28" s="6" t="s">
        <v>22</v>
      </c>
      <c r="P28" s="6"/>
    </row>
    <row r="29" spans="2:20" x14ac:dyDescent="0.3">
      <c r="B29" s="36"/>
      <c r="O29" s="3" t="s">
        <v>17</v>
      </c>
      <c r="P29" s="3">
        <v>0.93102051791105644</v>
      </c>
    </row>
    <row r="30" spans="2:20" x14ac:dyDescent="0.3">
      <c r="B30" s="36" t="s">
        <v>40</v>
      </c>
      <c r="C30" t="str">
        <f>"TOTAL UTILITY= "&amp;ROUND(C27,2)&amp;" + "&amp;ROUND(E27,2)&amp;"*B + "&amp;ROUND(F27,2)&amp;"*C + "&amp;ROUND(H27,2)&amp;"*White + "&amp;ROUND(J27,2)&amp;"*price20€ + "&amp;ROUND(K27,2)&amp;"*price30€"</f>
        <v>TOTAL UTILITY= 5,61 + 1,67*B + 3,5*C + 1,33*White + -2,17*price20€ + -4,17*price30€</v>
      </c>
      <c r="O30" s="3" t="s">
        <v>18</v>
      </c>
      <c r="P30" s="3">
        <v>0.86679920477137173</v>
      </c>
    </row>
    <row r="31" spans="2:20" x14ac:dyDescent="0.3">
      <c r="B31" s="1"/>
      <c r="O31" s="3" t="s">
        <v>19</v>
      </c>
      <c r="P31" s="3">
        <v>0.81129887342610996</v>
      </c>
    </row>
    <row r="32" spans="2:20" x14ac:dyDescent="0.3">
      <c r="B32" s="1" t="s">
        <v>41</v>
      </c>
      <c r="D32" s="2">
        <v>5</v>
      </c>
      <c r="O32" s="3" t="s">
        <v>20</v>
      </c>
      <c r="P32" s="3">
        <v>1.1138854253201906</v>
      </c>
    </row>
    <row r="33" spans="15:23" ht="15" thickBot="1" x14ac:dyDescent="0.35">
      <c r="O33" s="4" t="s">
        <v>21</v>
      </c>
      <c r="P33" s="4">
        <v>18</v>
      </c>
    </row>
    <row r="35" spans="15:23" ht="15" thickBot="1" x14ac:dyDescent="0.35">
      <c r="O35" t="s">
        <v>24</v>
      </c>
    </row>
    <row r="36" spans="15:23" x14ac:dyDescent="0.3">
      <c r="O36" s="5"/>
      <c r="P36" s="35" t="s">
        <v>25</v>
      </c>
      <c r="Q36" s="35" t="s">
        <v>26</v>
      </c>
      <c r="R36" s="35" t="s">
        <v>27</v>
      </c>
      <c r="S36" s="35" t="s">
        <v>9</v>
      </c>
      <c r="T36" s="35" t="s">
        <v>28</v>
      </c>
    </row>
    <row r="37" spans="15:23" x14ac:dyDescent="0.3">
      <c r="O37" s="3" t="s">
        <v>29</v>
      </c>
      <c r="P37" s="3">
        <v>5</v>
      </c>
      <c r="Q37" s="3">
        <v>96.8888888888889</v>
      </c>
      <c r="R37" s="3">
        <v>19.37777777777778</v>
      </c>
      <c r="S37" s="3">
        <v>15.617910447761183</v>
      </c>
      <c r="T37" s="3">
        <v>6.8288323557650325E-5</v>
      </c>
    </row>
    <row r="38" spans="15:23" x14ac:dyDescent="0.3">
      <c r="O38" s="3" t="s">
        <v>30</v>
      </c>
      <c r="P38" s="3">
        <v>12</v>
      </c>
      <c r="Q38" s="3">
        <v>14.888888888888902</v>
      </c>
      <c r="R38" s="3">
        <v>1.2407407407407418</v>
      </c>
      <c r="S38" s="3"/>
      <c r="T38" s="3"/>
    </row>
    <row r="39" spans="15:23" ht="15" thickBot="1" x14ac:dyDescent="0.35">
      <c r="O39" s="4" t="s">
        <v>8</v>
      </c>
      <c r="P39" s="4">
        <v>17</v>
      </c>
      <c r="Q39" s="4">
        <v>111.7777777777778</v>
      </c>
      <c r="R39" s="4"/>
      <c r="S39" s="4"/>
      <c r="T39" s="4"/>
    </row>
    <row r="40" spans="15:23" ht="15" thickBot="1" x14ac:dyDescent="0.35"/>
    <row r="41" spans="15:23" x14ac:dyDescent="0.3">
      <c r="O41" s="5"/>
      <c r="P41" s="5" t="s">
        <v>31</v>
      </c>
      <c r="Q41" s="5" t="s">
        <v>20</v>
      </c>
      <c r="R41" s="5" t="s">
        <v>32</v>
      </c>
      <c r="S41" s="5" t="s">
        <v>33</v>
      </c>
      <c r="T41" s="5" t="s">
        <v>34</v>
      </c>
      <c r="U41" s="5" t="s">
        <v>35</v>
      </c>
      <c r="V41" s="5" t="s">
        <v>36</v>
      </c>
      <c r="W41" s="5" t="s">
        <v>37</v>
      </c>
    </row>
    <row r="42" spans="15:23" x14ac:dyDescent="0.3">
      <c r="O42" s="3" t="s">
        <v>38</v>
      </c>
      <c r="P42" s="3">
        <v>5.6111111111111125</v>
      </c>
      <c r="Q42" s="3">
        <v>0.64310205015501287</v>
      </c>
      <c r="R42" s="3">
        <v>8.7250710983717354</v>
      </c>
      <c r="S42" s="3">
        <v>1.5302316816350113E-6</v>
      </c>
      <c r="T42" s="3">
        <v>4.2099121134480733</v>
      </c>
      <c r="U42" s="3">
        <v>7.0123101087741517</v>
      </c>
      <c r="V42" s="3">
        <v>4.2099121134480733</v>
      </c>
      <c r="W42" s="3">
        <v>7.0123101087741517</v>
      </c>
    </row>
    <row r="43" spans="15:23" x14ac:dyDescent="0.3">
      <c r="O43" s="3" t="s">
        <v>11</v>
      </c>
      <c r="P43" s="3">
        <v>1.6666666666666661</v>
      </c>
      <c r="Q43" s="3">
        <v>0.64310205015501287</v>
      </c>
      <c r="R43" s="3">
        <v>2.5916052767440778</v>
      </c>
      <c r="S43" s="3">
        <v>2.3588033622116828E-2</v>
      </c>
      <c r="T43" s="3">
        <v>0.26546766900362662</v>
      </c>
      <c r="U43" s="3">
        <v>3.0678656643297053</v>
      </c>
      <c r="V43" s="3">
        <v>0.26546766900362662</v>
      </c>
      <c r="W43" s="3">
        <v>3.0678656643297053</v>
      </c>
    </row>
    <row r="44" spans="15:23" x14ac:dyDescent="0.3">
      <c r="O44" s="3" t="s">
        <v>12</v>
      </c>
      <c r="P44" s="3">
        <v>3.5</v>
      </c>
      <c r="Q44" s="3">
        <v>0.64310205015501287</v>
      </c>
      <c r="R44" s="3">
        <v>5.4423710811625661</v>
      </c>
      <c r="S44" s="3">
        <v>1.4949132893508679E-4</v>
      </c>
      <c r="T44" s="3">
        <v>2.0988010023369608</v>
      </c>
      <c r="U44" s="3">
        <v>4.9011989976630392</v>
      </c>
      <c r="V44" s="3">
        <v>2.0988010023369608</v>
      </c>
      <c r="W44" s="3">
        <v>4.9011989976630392</v>
      </c>
    </row>
    <row r="45" spans="15:23" x14ac:dyDescent="0.3">
      <c r="O45" s="3" t="s">
        <v>16</v>
      </c>
      <c r="P45" s="3">
        <v>1.333333333333333</v>
      </c>
      <c r="Q45" s="3">
        <v>0.52509062513917881</v>
      </c>
      <c r="R45" s="3">
        <v>2.5392442170909528</v>
      </c>
      <c r="S45" s="3">
        <v>2.5974352164632598E-2</v>
      </c>
      <c r="T45" s="3">
        <v>0.18925914254210485</v>
      </c>
      <c r="U45" s="3">
        <v>2.477407524124561</v>
      </c>
      <c r="V45" s="3">
        <v>0.18925914254210485</v>
      </c>
      <c r="W45" s="3">
        <v>2.477407524124561</v>
      </c>
    </row>
    <row r="46" spans="15:23" x14ac:dyDescent="0.3">
      <c r="O46" s="3">
        <v>20</v>
      </c>
      <c r="P46" s="3">
        <v>-2.166666666666667</v>
      </c>
      <c r="Q46" s="3">
        <v>0.64310205015501287</v>
      </c>
      <c r="R46" s="3">
        <v>-3.3690868597673029</v>
      </c>
      <c r="S46" s="3">
        <v>5.5796229911154417E-3</v>
      </c>
      <c r="T46" s="3">
        <v>-3.5678656643297062</v>
      </c>
      <c r="U46" s="3">
        <v>-0.7654676690036275</v>
      </c>
      <c r="V46" s="3">
        <v>-3.5678656643297062</v>
      </c>
      <c r="W46" s="3">
        <v>-0.7654676690036275</v>
      </c>
    </row>
    <row r="47" spans="15:23" ht="15" thickBot="1" x14ac:dyDescent="0.35">
      <c r="O47" s="4">
        <v>30</v>
      </c>
      <c r="P47" s="4">
        <v>-4.1666666666666679</v>
      </c>
      <c r="Q47" s="4">
        <v>0.64310205015501287</v>
      </c>
      <c r="R47" s="4">
        <v>-6.479013191860199</v>
      </c>
      <c r="S47" s="4">
        <v>3.0283475703910384E-5</v>
      </c>
      <c r="T47" s="4">
        <v>-5.5678656643297071</v>
      </c>
      <c r="U47" s="4">
        <v>-2.7654676690036286</v>
      </c>
      <c r="V47" s="4">
        <v>-5.5678656643297071</v>
      </c>
      <c r="W47" s="4">
        <v>-2.7654676690036286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48"/>
  <sheetViews>
    <sheetView showGridLines="0" tabSelected="1" topLeftCell="F1" zoomScale="90" zoomScaleNormal="90" workbookViewId="0">
      <selection activeCell="S5" sqref="S5"/>
    </sheetView>
  </sheetViews>
  <sheetFormatPr baseColWidth="10" defaultRowHeight="14.4" x14ac:dyDescent="0.3"/>
  <cols>
    <col min="1" max="1" width="4.109375" customWidth="1"/>
    <col min="2" max="2" width="16.88671875" customWidth="1"/>
    <col min="3" max="4" width="11.33203125" customWidth="1"/>
  </cols>
  <sheetData>
    <row r="2" spans="3:15" x14ac:dyDescent="0.3">
      <c r="D2" s="1" t="s">
        <v>0</v>
      </c>
      <c r="L2" s="1" t="s">
        <v>6</v>
      </c>
    </row>
    <row r="4" spans="3:15" x14ac:dyDescent="0.3">
      <c r="D4" s="9" t="s">
        <v>1</v>
      </c>
      <c r="E4" s="9" t="s">
        <v>1</v>
      </c>
      <c r="F4" s="9" t="s">
        <v>1</v>
      </c>
      <c r="G4" s="9" t="s">
        <v>5</v>
      </c>
      <c r="H4" s="9" t="s">
        <v>5</v>
      </c>
      <c r="I4" s="9"/>
      <c r="J4" s="2"/>
      <c r="K4" s="2"/>
      <c r="L4" s="9" t="str">
        <f t="shared" ref="L4:L24" si="0">E4</f>
        <v>attribute 1</v>
      </c>
      <c r="M4" s="9" t="str">
        <f t="shared" ref="M4:M24" si="1">F4</f>
        <v>attribute 1</v>
      </c>
      <c r="N4" s="1" t="str">
        <f t="shared" ref="N4:N24" si="2">H4</f>
        <v>attribute 2</v>
      </c>
      <c r="O4" s="1"/>
    </row>
    <row r="5" spans="3:15" x14ac:dyDescent="0.3">
      <c r="D5" s="9" t="s">
        <v>2</v>
      </c>
      <c r="E5" s="9" t="s">
        <v>3</v>
      </c>
      <c r="F5" s="9" t="s">
        <v>4</v>
      </c>
      <c r="G5" s="9" t="s">
        <v>2</v>
      </c>
      <c r="H5" s="9" t="s">
        <v>3</v>
      </c>
      <c r="I5" s="9" t="s">
        <v>7</v>
      </c>
      <c r="J5" s="9" t="s">
        <v>42</v>
      </c>
      <c r="K5" s="2"/>
      <c r="L5" s="9" t="str">
        <f t="shared" si="0"/>
        <v>level 2</v>
      </c>
      <c r="M5" s="9" t="str">
        <f t="shared" si="1"/>
        <v>level 3</v>
      </c>
      <c r="N5" s="1" t="str">
        <f t="shared" si="2"/>
        <v>level 2</v>
      </c>
      <c r="O5" s="1" t="str">
        <f t="shared" ref="O5:O24" si="3">I5</f>
        <v>PREFERENCE</v>
      </c>
    </row>
    <row r="6" spans="3:15" x14ac:dyDescent="0.3">
      <c r="C6" t="s">
        <v>38</v>
      </c>
      <c r="D6" s="10" t="s">
        <v>10</v>
      </c>
      <c r="E6" s="11" t="s">
        <v>11</v>
      </c>
      <c r="F6" s="11" t="s">
        <v>12</v>
      </c>
      <c r="G6" s="10" t="s">
        <v>15</v>
      </c>
      <c r="H6" s="11" t="s">
        <v>16</v>
      </c>
      <c r="I6" s="11" t="s">
        <v>13</v>
      </c>
      <c r="J6" s="11" t="s">
        <v>43</v>
      </c>
      <c r="K6" s="2"/>
      <c r="L6" s="23" t="str">
        <f t="shared" si="0"/>
        <v>B</v>
      </c>
      <c r="M6" s="23" t="str">
        <f t="shared" si="1"/>
        <v>C</v>
      </c>
      <c r="N6" s="24" t="str">
        <f t="shared" si="2"/>
        <v>White</v>
      </c>
      <c r="O6" s="24" t="str">
        <f t="shared" si="3"/>
        <v>Preference</v>
      </c>
    </row>
    <row r="7" spans="3:15" x14ac:dyDescent="0.3">
      <c r="D7" s="17">
        <v>1</v>
      </c>
      <c r="E7" s="20">
        <v>0</v>
      </c>
      <c r="F7" s="12">
        <v>0</v>
      </c>
      <c r="G7" s="17">
        <v>1</v>
      </c>
      <c r="H7" s="12">
        <v>0</v>
      </c>
      <c r="I7" s="20">
        <v>5</v>
      </c>
      <c r="J7" s="42">
        <v>24</v>
      </c>
      <c r="K7" s="2"/>
      <c r="L7" s="25">
        <f t="shared" si="0"/>
        <v>0</v>
      </c>
      <c r="M7" s="29">
        <f t="shared" si="1"/>
        <v>0</v>
      </c>
      <c r="N7" s="26">
        <f t="shared" si="2"/>
        <v>0</v>
      </c>
      <c r="O7" s="32">
        <f t="shared" si="3"/>
        <v>5</v>
      </c>
    </row>
    <row r="8" spans="3:15" x14ac:dyDescent="0.3">
      <c r="D8" s="18">
        <v>1</v>
      </c>
      <c r="E8" s="21">
        <v>0</v>
      </c>
      <c r="F8" s="8">
        <v>0</v>
      </c>
      <c r="G8" s="18">
        <v>1</v>
      </c>
      <c r="H8" s="8">
        <v>0</v>
      </c>
      <c r="I8" s="21">
        <v>5</v>
      </c>
      <c r="J8" s="43">
        <v>32</v>
      </c>
      <c r="K8" s="2"/>
      <c r="L8" s="27">
        <f t="shared" si="0"/>
        <v>0</v>
      </c>
      <c r="M8" s="30">
        <f t="shared" si="1"/>
        <v>0</v>
      </c>
      <c r="N8" s="7">
        <f t="shared" si="2"/>
        <v>0</v>
      </c>
      <c r="O8" s="33">
        <f t="shared" si="3"/>
        <v>5</v>
      </c>
    </row>
    <row r="9" spans="3:15" x14ac:dyDescent="0.3">
      <c r="D9" s="18">
        <v>1</v>
      </c>
      <c r="E9" s="21">
        <v>0</v>
      </c>
      <c r="F9" s="8">
        <v>0</v>
      </c>
      <c r="G9" s="18">
        <v>1</v>
      </c>
      <c r="H9" s="8">
        <v>0</v>
      </c>
      <c r="I9" s="21">
        <v>0</v>
      </c>
      <c r="J9" s="43">
        <v>12</v>
      </c>
      <c r="K9" s="2"/>
      <c r="L9" s="27">
        <f t="shared" si="0"/>
        <v>0</v>
      </c>
      <c r="M9" s="30">
        <f t="shared" si="1"/>
        <v>0</v>
      </c>
      <c r="N9" s="7">
        <f t="shared" si="2"/>
        <v>0</v>
      </c>
      <c r="O9" s="33">
        <f t="shared" si="3"/>
        <v>0</v>
      </c>
    </row>
    <row r="10" spans="3:15" x14ac:dyDescent="0.3">
      <c r="D10" s="18">
        <v>1</v>
      </c>
      <c r="E10" s="21">
        <v>0</v>
      </c>
      <c r="F10" s="8">
        <v>0</v>
      </c>
      <c r="G10" s="18">
        <v>0</v>
      </c>
      <c r="H10" s="8">
        <v>1</v>
      </c>
      <c r="I10" s="21">
        <v>8</v>
      </c>
      <c r="J10" s="43">
        <v>36</v>
      </c>
      <c r="K10" s="2"/>
      <c r="L10" s="27">
        <f t="shared" si="0"/>
        <v>0</v>
      </c>
      <c r="M10" s="30">
        <f t="shared" si="1"/>
        <v>0</v>
      </c>
      <c r="N10" s="7">
        <f t="shared" si="2"/>
        <v>1</v>
      </c>
      <c r="O10" s="33">
        <f t="shared" si="3"/>
        <v>8</v>
      </c>
    </row>
    <row r="11" spans="3:15" x14ac:dyDescent="0.3">
      <c r="D11" s="18">
        <v>1</v>
      </c>
      <c r="E11" s="21">
        <v>0</v>
      </c>
      <c r="F11" s="8">
        <v>0</v>
      </c>
      <c r="G11" s="18">
        <v>0</v>
      </c>
      <c r="H11" s="8">
        <v>1</v>
      </c>
      <c r="I11" s="21">
        <v>5</v>
      </c>
      <c r="J11" s="43">
        <v>24</v>
      </c>
      <c r="K11" s="2"/>
      <c r="L11" s="27">
        <f t="shared" si="0"/>
        <v>0</v>
      </c>
      <c r="M11" s="30">
        <f t="shared" si="1"/>
        <v>0</v>
      </c>
      <c r="N11" s="7">
        <f t="shared" si="2"/>
        <v>1</v>
      </c>
      <c r="O11" s="33">
        <f t="shared" si="3"/>
        <v>5</v>
      </c>
    </row>
    <row r="12" spans="3:15" x14ac:dyDescent="0.3">
      <c r="D12" s="18">
        <v>1</v>
      </c>
      <c r="E12" s="21">
        <v>0</v>
      </c>
      <c r="F12" s="8">
        <v>0</v>
      </c>
      <c r="G12" s="18">
        <v>0</v>
      </c>
      <c r="H12" s="8">
        <v>1</v>
      </c>
      <c r="I12" s="21">
        <v>2</v>
      </c>
      <c r="J12" s="43">
        <v>12</v>
      </c>
      <c r="K12" s="2"/>
      <c r="L12" s="27">
        <f t="shared" si="0"/>
        <v>0</v>
      </c>
      <c r="M12" s="30">
        <f t="shared" si="1"/>
        <v>0</v>
      </c>
      <c r="N12" s="7">
        <f t="shared" si="2"/>
        <v>1</v>
      </c>
      <c r="O12" s="33">
        <f t="shared" si="3"/>
        <v>2</v>
      </c>
    </row>
    <row r="13" spans="3:15" x14ac:dyDescent="0.3">
      <c r="D13" s="18">
        <v>0</v>
      </c>
      <c r="E13" s="21">
        <v>1</v>
      </c>
      <c r="F13" s="8">
        <v>0</v>
      </c>
      <c r="G13" s="18">
        <v>1</v>
      </c>
      <c r="H13" s="8">
        <v>0</v>
      </c>
      <c r="I13" s="21">
        <v>7</v>
      </c>
      <c r="J13" s="43">
        <v>40</v>
      </c>
      <c r="K13" s="2"/>
      <c r="L13" s="27">
        <f t="shared" si="0"/>
        <v>1</v>
      </c>
      <c r="M13" s="30">
        <f t="shared" si="1"/>
        <v>0</v>
      </c>
      <c r="N13" s="7">
        <f t="shared" si="2"/>
        <v>0</v>
      </c>
      <c r="O13" s="33">
        <f t="shared" si="3"/>
        <v>7</v>
      </c>
    </row>
    <row r="14" spans="3:15" x14ac:dyDescent="0.3">
      <c r="D14" s="18">
        <v>0</v>
      </c>
      <c r="E14" s="21">
        <v>1</v>
      </c>
      <c r="F14" s="8">
        <v>0</v>
      </c>
      <c r="G14" s="18">
        <v>1</v>
      </c>
      <c r="H14" s="8">
        <v>0</v>
      </c>
      <c r="I14" s="21">
        <v>5</v>
      </c>
      <c r="J14" s="43">
        <v>24</v>
      </c>
      <c r="L14" s="27">
        <f t="shared" si="0"/>
        <v>1</v>
      </c>
      <c r="M14" s="30">
        <f t="shared" si="1"/>
        <v>0</v>
      </c>
      <c r="N14" s="7">
        <f t="shared" si="2"/>
        <v>0</v>
      </c>
      <c r="O14" s="33">
        <f t="shared" si="3"/>
        <v>5</v>
      </c>
    </row>
    <row r="15" spans="3:15" x14ac:dyDescent="0.3">
      <c r="D15" s="18">
        <v>0</v>
      </c>
      <c r="E15" s="21">
        <v>1</v>
      </c>
      <c r="F15" s="8">
        <v>0</v>
      </c>
      <c r="G15" s="18">
        <v>1</v>
      </c>
      <c r="H15" s="8">
        <v>0</v>
      </c>
      <c r="I15" s="21">
        <v>3</v>
      </c>
      <c r="J15" s="43">
        <v>20</v>
      </c>
      <c r="L15" s="27">
        <f t="shared" si="0"/>
        <v>1</v>
      </c>
      <c r="M15" s="30">
        <f t="shared" si="1"/>
        <v>0</v>
      </c>
      <c r="N15" s="7">
        <f t="shared" si="2"/>
        <v>0</v>
      </c>
      <c r="O15" s="33">
        <f t="shared" si="3"/>
        <v>3</v>
      </c>
    </row>
    <row r="16" spans="3:15" x14ac:dyDescent="0.3">
      <c r="D16" s="18">
        <v>0</v>
      </c>
      <c r="E16" s="21">
        <v>1</v>
      </c>
      <c r="F16" s="8">
        <v>0</v>
      </c>
      <c r="G16" s="18">
        <v>0</v>
      </c>
      <c r="H16" s="8">
        <v>1</v>
      </c>
      <c r="I16" s="21">
        <v>9</v>
      </c>
      <c r="J16" s="43">
        <v>48</v>
      </c>
      <c r="L16" s="27">
        <f t="shared" si="0"/>
        <v>1</v>
      </c>
      <c r="M16" s="30">
        <f t="shared" si="1"/>
        <v>0</v>
      </c>
      <c r="N16" s="7">
        <f t="shared" si="2"/>
        <v>1</v>
      </c>
      <c r="O16" s="33">
        <f t="shared" si="3"/>
        <v>9</v>
      </c>
    </row>
    <row r="17" spans="2:18" x14ac:dyDescent="0.3">
      <c r="D17" s="18">
        <v>0</v>
      </c>
      <c r="E17" s="21">
        <v>1</v>
      </c>
      <c r="F17" s="8">
        <v>0</v>
      </c>
      <c r="G17" s="18">
        <v>0</v>
      </c>
      <c r="H17" s="8">
        <v>1</v>
      </c>
      <c r="I17" s="21">
        <v>6</v>
      </c>
      <c r="J17" s="43">
        <v>24</v>
      </c>
      <c r="L17" s="27">
        <f t="shared" si="0"/>
        <v>1</v>
      </c>
      <c r="M17" s="30">
        <f t="shared" si="1"/>
        <v>0</v>
      </c>
      <c r="N17" s="7">
        <f t="shared" si="2"/>
        <v>1</v>
      </c>
      <c r="O17" s="33">
        <f t="shared" si="3"/>
        <v>6</v>
      </c>
    </row>
    <row r="18" spans="2:18" x14ac:dyDescent="0.3">
      <c r="D18" s="18">
        <v>0</v>
      </c>
      <c r="E18" s="21">
        <v>1</v>
      </c>
      <c r="F18" s="8">
        <v>0</v>
      </c>
      <c r="G18" s="18">
        <v>0</v>
      </c>
      <c r="H18" s="8">
        <v>1</v>
      </c>
      <c r="I18" s="21">
        <v>5</v>
      </c>
      <c r="J18" s="43">
        <v>20</v>
      </c>
      <c r="L18" s="27">
        <f t="shared" si="0"/>
        <v>1</v>
      </c>
      <c r="M18" s="30">
        <f t="shared" si="1"/>
        <v>0</v>
      </c>
      <c r="N18" s="7">
        <f t="shared" si="2"/>
        <v>1</v>
      </c>
      <c r="O18" s="33">
        <f t="shared" si="3"/>
        <v>5</v>
      </c>
    </row>
    <row r="19" spans="2:18" x14ac:dyDescent="0.3">
      <c r="D19" s="18">
        <v>0</v>
      </c>
      <c r="E19" s="21">
        <v>0</v>
      </c>
      <c r="F19" s="8">
        <v>1</v>
      </c>
      <c r="G19" s="18">
        <v>1</v>
      </c>
      <c r="H19" s="8">
        <v>0</v>
      </c>
      <c r="I19" s="21">
        <v>10</v>
      </c>
      <c r="J19" s="43">
        <v>52</v>
      </c>
      <c r="L19" s="27">
        <f t="shared" si="0"/>
        <v>0</v>
      </c>
      <c r="M19" s="30">
        <f t="shared" si="1"/>
        <v>1</v>
      </c>
      <c r="N19" s="7">
        <f t="shared" si="2"/>
        <v>0</v>
      </c>
      <c r="O19" s="33">
        <f t="shared" si="3"/>
        <v>10</v>
      </c>
    </row>
    <row r="20" spans="2:18" x14ac:dyDescent="0.3">
      <c r="D20" s="18">
        <v>0</v>
      </c>
      <c r="E20" s="21">
        <v>0</v>
      </c>
      <c r="F20" s="8">
        <v>1</v>
      </c>
      <c r="G20" s="18">
        <v>1</v>
      </c>
      <c r="H20" s="8">
        <v>0</v>
      </c>
      <c r="I20" s="21">
        <v>7</v>
      </c>
      <c r="J20" s="43">
        <v>28</v>
      </c>
      <c r="L20" s="27">
        <f t="shared" si="0"/>
        <v>0</v>
      </c>
      <c r="M20" s="30">
        <f t="shared" si="1"/>
        <v>1</v>
      </c>
      <c r="N20" s="7">
        <f t="shared" si="2"/>
        <v>0</v>
      </c>
      <c r="O20" s="33">
        <f t="shared" si="3"/>
        <v>7</v>
      </c>
    </row>
    <row r="21" spans="2:18" x14ac:dyDescent="0.3">
      <c r="D21" s="18">
        <v>0</v>
      </c>
      <c r="E21" s="21">
        <v>0</v>
      </c>
      <c r="F21" s="8">
        <v>1</v>
      </c>
      <c r="G21" s="18">
        <v>1</v>
      </c>
      <c r="H21" s="8">
        <v>0</v>
      </c>
      <c r="I21" s="21">
        <v>5</v>
      </c>
      <c r="J21" s="43">
        <v>20</v>
      </c>
      <c r="L21" s="27">
        <f t="shared" si="0"/>
        <v>0</v>
      </c>
      <c r="M21" s="30">
        <f t="shared" si="1"/>
        <v>1</v>
      </c>
      <c r="N21" s="7">
        <f t="shared" si="2"/>
        <v>0</v>
      </c>
      <c r="O21" s="33">
        <f t="shared" si="3"/>
        <v>5</v>
      </c>
    </row>
    <row r="22" spans="2:18" x14ac:dyDescent="0.3">
      <c r="D22" s="18">
        <v>0</v>
      </c>
      <c r="E22" s="21">
        <v>0</v>
      </c>
      <c r="F22" s="8">
        <v>1</v>
      </c>
      <c r="G22" s="18">
        <v>0</v>
      </c>
      <c r="H22" s="8">
        <v>1</v>
      </c>
      <c r="I22" s="21">
        <v>9</v>
      </c>
      <c r="J22" s="43">
        <v>40</v>
      </c>
      <c r="L22" s="27">
        <f t="shared" si="0"/>
        <v>0</v>
      </c>
      <c r="M22" s="30">
        <f t="shared" si="1"/>
        <v>1</v>
      </c>
      <c r="N22" s="7">
        <f t="shared" si="2"/>
        <v>1</v>
      </c>
      <c r="O22" s="33">
        <f t="shared" si="3"/>
        <v>9</v>
      </c>
    </row>
    <row r="23" spans="2:18" x14ac:dyDescent="0.3">
      <c r="D23" s="18">
        <v>0</v>
      </c>
      <c r="E23" s="21">
        <v>0</v>
      </c>
      <c r="F23" s="8">
        <v>1</v>
      </c>
      <c r="G23" s="18">
        <v>0</v>
      </c>
      <c r="H23" s="8">
        <v>1</v>
      </c>
      <c r="I23" s="21">
        <v>7</v>
      </c>
      <c r="J23" s="43">
        <v>28</v>
      </c>
      <c r="L23" s="27">
        <f t="shared" si="0"/>
        <v>0</v>
      </c>
      <c r="M23" s="30">
        <f t="shared" si="1"/>
        <v>1</v>
      </c>
      <c r="N23" s="7">
        <f t="shared" si="2"/>
        <v>1</v>
      </c>
      <c r="O23" s="33">
        <f t="shared" si="3"/>
        <v>7</v>
      </c>
    </row>
    <row r="24" spans="2:18" x14ac:dyDescent="0.3">
      <c r="D24" s="19">
        <v>0</v>
      </c>
      <c r="E24" s="22">
        <v>0</v>
      </c>
      <c r="F24" s="15">
        <v>1</v>
      </c>
      <c r="G24" s="19">
        <v>0</v>
      </c>
      <c r="H24" s="15">
        <v>1</v>
      </c>
      <c r="I24" s="22">
        <v>8</v>
      </c>
      <c r="J24" s="44">
        <v>36</v>
      </c>
      <c r="L24" s="31">
        <f t="shared" si="0"/>
        <v>0</v>
      </c>
      <c r="M24" s="38">
        <f t="shared" si="1"/>
        <v>1</v>
      </c>
      <c r="N24" s="34">
        <f t="shared" si="2"/>
        <v>1</v>
      </c>
      <c r="O24" s="34">
        <f t="shared" si="3"/>
        <v>8</v>
      </c>
    </row>
    <row r="25" spans="2:18" x14ac:dyDescent="0.3">
      <c r="D25" s="7"/>
      <c r="E25" s="7"/>
      <c r="F25" s="7"/>
      <c r="G25" s="7"/>
      <c r="H25" s="7"/>
      <c r="I25" s="7"/>
    </row>
    <row r="26" spans="2:18" x14ac:dyDescent="0.3">
      <c r="C26" s="1" t="str">
        <f>C6</f>
        <v>Intercept</v>
      </c>
      <c r="D26" s="1" t="str">
        <f t="shared" ref="D26:H26" si="4">D6</f>
        <v>A</v>
      </c>
      <c r="E26" s="1" t="str">
        <f t="shared" si="4"/>
        <v>B</v>
      </c>
      <c r="F26" s="1" t="str">
        <f t="shared" si="4"/>
        <v>C</v>
      </c>
      <c r="G26" s="1" t="str">
        <f t="shared" si="4"/>
        <v>Black</v>
      </c>
      <c r="H26" s="1" t="str">
        <f t="shared" si="4"/>
        <v>White</v>
      </c>
      <c r="L26" s="7"/>
      <c r="M26" s="7"/>
      <c r="N26" s="7"/>
      <c r="O26" s="7"/>
      <c r="P26" s="7"/>
      <c r="Q26" s="7"/>
      <c r="R26" s="7"/>
    </row>
    <row r="27" spans="2:18" x14ac:dyDescent="0.3">
      <c r="B27" s="36" t="s">
        <v>39</v>
      </c>
      <c r="C27">
        <f>IFERROR(VLOOKUP(C6,$K$45:$L$48,2,FALSE),0)</f>
        <v>3.4999999999999996</v>
      </c>
      <c r="D27">
        <f t="shared" ref="D27:H27" si="5">IFERROR(VLOOKUP(D6,$K$45:$L$48,2,FALSE),0)</f>
        <v>0</v>
      </c>
      <c r="E27">
        <f t="shared" si="5"/>
        <v>1.6666666666666681</v>
      </c>
      <c r="F27">
        <f t="shared" si="5"/>
        <v>3.5000000000000013</v>
      </c>
      <c r="G27">
        <f t="shared" si="5"/>
        <v>0</v>
      </c>
      <c r="H27">
        <f t="shared" si="5"/>
        <v>1.333333333333333</v>
      </c>
      <c r="L27" s="7"/>
      <c r="M27" s="7"/>
      <c r="N27" s="7"/>
      <c r="O27" s="7"/>
      <c r="P27" s="7"/>
      <c r="Q27" s="7"/>
      <c r="R27" s="7"/>
    </row>
    <row r="28" spans="2:18" x14ac:dyDescent="0.3">
      <c r="B28" s="36"/>
      <c r="L28" s="37"/>
      <c r="M28" s="37"/>
      <c r="N28" s="7"/>
      <c r="O28" s="7"/>
      <c r="P28" s="7"/>
      <c r="Q28" s="7"/>
      <c r="R28" s="7"/>
    </row>
    <row r="29" spans="2:18" x14ac:dyDescent="0.3">
      <c r="B29" s="36"/>
      <c r="K29" t="s">
        <v>23</v>
      </c>
    </row>
    <row r="30" spans="2:18" ht="15" thickBot="1" x14ac:dyDescent="0.35">
      <c r="B30" s="36" t="s">
        <v>40</v>
      </c>
      <c r="C30" t="str">
        <f>"TOTAL UTILITY= "&amp;ROUND(C27,2)&amp;" + "&amp;ROUND(E27,2)&amp;"*B + "&amp;ROUND(F27,2)&amp;"*C + "&amp;ROUND(H27,2)&amp;"*White"</f>
        <v>TOTAL UTILITY= 3,5 + 1,67*B + 3,5*C + 1,33*White</v>
      </c>
    </row>
    <row r="31" spans="2:18" x14ac:dyDescent="0.3">
      <c r="B31" s="1"/>
      <c r="K31" s="6" t="s">
        <v>22</v>
      </c>
      <c r="L31" s="6"/>
    </row>
    <row r="32" spans="2:18" x14ac:dyDescent="0.3">
      <c r="B32" s="1" t="s">
        <v>45</v>
      </c>
      <c r="D32" s="2"/>
      <c r="E32" t="s">
        <v>44</v>
      </c>
      <c r="K32" s="3" t="s">
        <v>17</v>
      </c>
      <c r="L32" s="3">
        <v>0.6329268689755343</v>
      </c>
    </row>
    <row r="33" spans="11:19" x14ac:dyDescent="0.3">
      <c r="K33" s="3" t="s">
        <v>18</v>
      </c>
      <c r="L33" s="3">
        <v>0.40059642147117319</v>
      </c>
    </row>
    <row r="34" spans="11:19" x14ac:dyDescent="0.3">
      <c r="K34" s="3" t="s">
        <v>19</v>
      </c>
      <c r="L34" s="3">
        <v>0.27215279750071025</v>
      </c>
    </row>
    <row r="35" spans="11:19" x14ac:dyDescent="0.3">
      <c r="K35" s="3" t="s">
        <v>20</v>
      </c>
      <c r="L35" s="3">
        <v>2.1876275473019362</v>
      </c>
    </row>
    <row r="36" spans="11:19" ht="15" thickBot="1" x14ac:dyDescent="0.35">
      <c r="K36" s="4" t="s">
        <v>21</v>
      </c>
      <c r="L36" s="4">
        <v>18</v>
      </c>
    </row>
    <row r="38" spans="11:19" ht="15" thickBot="1" x14ac:dyDescent="0.35">
      <c r="K38" t="s">
        <v>24</v>
      </c>
    </row>
    <row r="39" spans="11:19" x14ac:dyDescent="0.3">
      <c r="K39" s="5"/>
      <c r="L39" s="35" t="s">
        <v>25</v>
      </c>
      <c r="M39" s="35" t="s">
        <v>26</v>
      </c>
      <c r="N39" s="35" t="s">
        <v>27</v>
      </c>
      <c r="O39" s="35" t="s">
        <v>9</v>
      </c>
      <c r="P39" s="35" t="s">
        <v>28</v>
      </c>
    </row>
    <row r="40" spans="11:19" x14ac:dyDescent="0.3">
      <c r="K40" s="3" t="s">
        <v>29</v>
      </c>
      <c r="L40" s="3">
        <v>3</v>
      </c>
      <c r="M40" s="3">
        <v>44.777777777777814</v>
      </c>
      <c r="N40" s="3">
        <v>14.925925925925938</v>
      </c>
      <c r="O40" s="3">
        <v>3.1188501934770625</v>
      </c>
      <c r="P40" s="3">
        <v>6.0098589451662326E-2</v>
      </c>
    </row>
    <row r="41" spans="11:19" x14ac:dyDescent="0.3">
      <c r="K41" s="3" t="s">
        <v>30</v>
      </c>
      <c r="L41" s="3">
        <v>14</v>
      </c>
      <c r="M41" s="3">
        <v>66.999999999999986</v>
      </c>
      <c r="N41" s="3">
        <v>4.7857142857142847</v>
      </c>
      <c r="O41" s="3"/>
      <c r="P41" s="3"/>
    </row>
    <row r="42" spans="11:19" ht="15" thickBot="1" x14ac:dyDescent="0.35">
      <c r="K42" s="4" t="s">
        <v>8</v>
      </c>
      <c r="L42" s="4">
        <v>17</v>
      </c>
      <c r="M42" s="4">
        <v>111.7777777777778</v>
      </c>
      <c r="N42" s="4"/>
      <c r="O42" s="4"/>
      <c r="P42" s="4"/>
    </row>
    <row r="43" spans="11:19" ht="15" thickBot="1" x14ac:dyDescent="0.35"/>
    <row r="44" spans="11:19" x14ac:dyDescent="0.3">
      <c r="K44" s="5"/>
      <c r="L44" s="5" t="s">
        <v>31</v>
      </c>
      <c r="M44" s="5" t="s">
        <v>20</v>
      </c>
      <c r="N44" s="5" t="s">
        <v>32</v>
      </c>
      <c r="O44" s="5" t="s">
        <v>33</v>
      </c>
      <c r="P44" s="5" t="s">
        <v>34</v>
      </c>
      <c r="Q44" s="5" t="s">
        <v>35</v>
      </c>
      <c r="R44" s="5" t="s">
        <v>36</v>
      </c>
      <c r="S44" s="5" t="s">
        <v>37</v>
      </c>
    </row>
    <row r="45" spans="11:19" x14ac:dyDescent="0.3">
      <c r="K45" s="3" t="s">
        <v>38</v>
      </c>
      <c r="L45" s="3">
        <v>3.4999999999999996</v>
      </c>
      <c r="M45" s="3">
        <v>1.0312575156051293</v>
      </c>
      <c r="N45" s="3">
        <v>3.3939146595661338</v>
      </c>
      <c r="O45" s="3">
        <v>4.3654163473533262E-3</v>
      </c>
      <c r="P45" s="3">
        <v>1.2881726087149308</v>
      </c>
      <c r="Q45" s="3">
        <v>5.7118273912850679</v>
      </c>
      <c r="R45" s="3">
        <v>1.2881726087149308</v>
      </c>
      <c r="S45" s="3">
        <v>5.7118273912850679</v>
      </c>
    </row>
    <row r="46" spans="11:19" x14ac:dyDescent="0.3">
      <c r="K46" s="3" t="s">
        <v>11</v>
      </c>
      <c r="L46" s="3">
        <v>1.6666666666666681</v>
      </c>
      <c r="M46" s="3">
        <v>1.263027353321414</v>
      </c>
      <c r="N46" s="3">
        <v>1.3195808169029704</v>
      </c>
      <c r="O46" s="3">
        <v>0.20814824141183136</v>
      </c>
      <c r="P46" s="3">
        <v>-1.0422575872131581</v>
      </c>
      <c r="Q46" s="3">
        <v>4.375590920546494</v>
      </c>
      <c r="R46" s="3">
        <v>-1.0422575872131581</v>
      </c>
      <c r="S46" s="3">
        <v>4.375590920546494</v>
      </c>
    </row>
    <row r="47" spans="11:19" x14ac:dyDescent="0.3">
      <c r="K47" s="3" t="s">
        <v>12</v>
      </c>
      <c r="L47" s="3">
        <v>3.5000000000000013</v>
      </c>
      <c r="M47" s="3">
        <v>1.2630273533214136</v>
      </c>
      <c r="N47" s="3">
        <v>2.7711197154962375</v>
      </c>
      <c r="O47" s="3">
        <v>1.5009146377780197E-2</v>
      </c>
      <c r="P47" s="3">
        <v>0.79107574612017606</v>
      </c>
      <c r="Q47" s="3">
        <v>6.208924253879827</v>
      </c>
      <c r="R47" s="3">
        <v>0.79107574612017606</v>
      </c>
      <c r="S47" s="3">
        <v>6.208924253879827</v>
      </c>
    </row>
    <row r="48" spans="11:19" ht="15" thickBot="1" x14ac:dyDescent="0.35">
      <c r="K48" s="4" t="s">
        <v>16</v>
      </c>
      <c r="L48" s="4">
        <v>1.333333333333333</v>
      </c>
      <c r="M48" s="4">
        <v>1.0312575156051289</v>
      </c>
      <c r="N48" s="4">
        <v>1.2929198703109086</v>
      </c>
      <c r="O48" s="4">
        <v>0.21696858515301154</v>
      </c>
      <c r="P48" s="4">
        <v>-0.87849405795173485</v>
      </c>
      <c r="Q48" s="4">
        <v>3.5451607246184009</v>
      </c>
      <c r="R48" s="4">
        <v>-0.87849405795173485</v>
      </c>
      <c r="S48" s="4">
        <v>3.5451607246184009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CONJOINT</vt:lpstr>
      <vt:lpstr>CONJOINT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2016-04-10T07:38:12Z</dcterms:created>
  <dcterms:modified xsi:type="dcterms:W3CDTF">2020-02-18T21:27:03Z</dcterms:modified>
</cp:coreProperties>
</file>